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27.0.0.1\ejupublic\2_Gold\2_Tournaments &amp; Camps\2016\EJO\EST Tallinn\"/>
    </mc:Choice>
  </mc:AlternateContent>
  <bookViews>
    <workbookView xWindow="0" yWindow="0" windowWidth="28800" windowHeight="12210"/>
  </bookViews>
  <sheets>
    <sheet name="First entry" sheetId="2" r:id="rId1"/>
    <sheet name="Accomodation &amp; travel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I19" i="1"/>
  <c r="I18" i="1"/>
  <c r="I17" i="1"/>
  <c r="I13" i="1" l="1"/>
  <c r="K13" i="1" s="1"/>
  <c r="K18" i="1"/>
  <c r="K19" i="1"/>
  <c r="K17" i="1"/>
  <c r="I12" i="1"/>
  <c r="I14" i="1"/>
  <c r="K14" i="1" s="1"/>
  <c r="I15" i="1"/>
  <c r="K15" i="1" s="1"/>
  <c r="I16" i="1"/>
  <c r="K16" i="1" s="1"/>
  <c r="E11" i="1"/>
  <c r="I11" i="1" s="1"/>
  <c r="G19" i="1" l="1"/>
  <c r="G18" i="1"/>
  <c r="G17" i="1"/>
  <c r="G15" i="1"/>
  <c r="G16" i="1"/>
  <c r="G14" i="1"/>
  <c r="G12" i="1"/>
  <c r="K12" i="1" s="1"/>
  <c r="G13" i="1"/>
  <c r="G11" i="1"/>
  <c r="K11" i="1" s="1"/>
  <c r="K20" i="1" s="1"/>
</calcChain>
</file>

<file path=xl/sharedStrings.xml><?xml version="1.0" encoding="utf-8"?>
<sst xmlns="http://schemas.openxmlformats.org/spreadsheetml/2006/main" count="57" uniqueCount="43">
  <si>
    <t>NB! Please fill in the grey cells</t>
  </si>
  <si>
    <t>ACCOMODATION</t>
  </si>
  <si>
    <t>Tallinn Meriton Spa ja Conference</t>
  </si>
  <si>
    <t>Arrival Date</t>
  </si>
  <si>
    <t>Departure Date</t>
  </si>
  <si>
    <t>Nights</t>
  </si>
  <si>
    <t>Single</t>
  </si>
  <si>
    <t>Double</t>
  </si>
  <si>
    <t>Triple</t>
  </si>
  <si>
    <t>No of persons</t>
  </si>
  <si>
    <t>No of rooms</t>
  </si>
  <si>
    <t>Arrival date</t>
  </si>
  <si>
    <t>Arrival time</t>
  </si>
  <si>
    <t>Flight no</t>
  </si>
  <si>
    <t>Departure date</t>
  </si>
  <si>
    <t>Departure time</t>
  </si>
  <si>
    <t xml:space="preserve">  Club and  country/Federation:</t>
  </si>
  <si>
    <t>Total:</t>
  </si>
  <si>
    <r>
      <rPr>
        <b/>
        <sz val="14"/>
        <color theme="1"/>
        <rFont val="Calibri"/>
        <family val="2"/>
        <charset val="186"/>
        <scheme val="minor"/>
      </rPr>
      <t xml:space="preserve">Travel details  </t>
    </r>
    <r>
      <rPr>
        <sz val="11"/>
        <color theme="1"/>
        <rFont val="Calibri"/>
        <family val="2"/>
        <charset val="186"/>
        <scheme val="minor"/>
      </rPr>
      <t xml:space="preserve">                                            To be filled in only if you require transfers</t>
    </r>
  </si>
  <si>
    <t>First name</t>
  </si>
  <si>
    <t>Last name</t>
  </si>
  <si>
    <t>Date of birth</t>
  </si>
  <si>
    <t>Male/Female</t>
  </si>
  <si>
    <t>Weight Category</t>
  </si>
  <si>
    <t>Role</t>
  </si>
  <si>
    <t>Last names per room</t>
  </si>
  <si>
    <t>1.Kuusik, Mettis; 2.Minaškin, Marmeljuk</t>
  </si>
  <si>
    <t>Comments</t>
  </si>
  <si>
    <t>BB</t>
  </si>
  <si>
    <t>Price per night</t>
  </si>
  <si>
    <t>Single room</t>
  </si>
  <si>
    <t>Prices per person per night:</t>
  </si>
  <si>
    <t>Double room</t>
  </si>
  <si>
    <t>Triple room</t>
  </si>
  <si>
    <t>BB/HB</t>
  </si>
  <si>
    <t>NB! Transfers from the organizers will be only offered to the delegates staying in the official hotel and only from 9-12th of September</t>
  </si>
  <si>
    <t>*If you stay more than 3 nights in a single or double room, you'll get a discounted price.</t>
  </si>
  <si>
    <r>
      <rPr>
        <b/>
        <sz val="11"/>
        <color theme="1"/>
        <rFont val="Calibri"/>
        <family val="2"/>
        <charset val="186"/>
        <scheme val="minor"/>
      </rPr>
      <t>EXAMPLE:</t>
    </r>
    <r>
      <rPr>
        <sz val="11"/>
        <color theme="1"/>
        <rFont val="Calibri"/>
        <family val="2"/>
        <charset val="186"/>
        <scheme val="minor"/>
      </rPr>
      <t xml:space="preserve"> Double</t>
    </r>
  </si>
  <si>
    <t>Send this form to tallinnopen@judo.ee before 18th of August 2016.</t>
  </si>
  <si>
    <t>HB</t>
  </si>
  <si>
    <t>Tallinn, Estonia 10-11.09.2016</t>
  </si>
  <si>
    <t>European Judo Open  Men &amp; Women</t>
  </si>
  <si>
    <t>Tallinn, EST 10-11.09.2016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</si>
</sst>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8"/>
      <color theme="1"/>
      <name val="Arial Black"/>
      <family val="2"/>
      <charset val="186"/>
    </font>
    <font>
      <b/>
      <sz val="14"/>
      <color theme="1"/>
      <name val="Calibri"/>
      <family val="2"/>
      <charset val="186"/>
      <scheme val="minor"/>
    </font>
    <font>
      <sz val="10"/>
      <color rgb="FF333333"/>
      <name val="Verdana"/>
      <family val="2"/>
      <charset val="186"/>
    </font>
    <font>
      <sz val="11"/>
      <color theme="5" tint="0.59999389629810485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Protection="1">
      <protection locked="0"/>
    </xf>
    <xf numFmtId="0" fontId="0" fillId="0" borderId="4" xfId="0" applyBorder="1" applyProtection="1"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0" xfId="0" applyFill="1" applyAlignment="1" applyProtection="1">
      <alignment wrapText="1"/>
    </xf>
    <xf numFmtId="0" fontId="0" fillId="0" borderId="0" xfId="0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wrapText="1"/>
    </xf>
    <xf numFmtId="0" fontId="0" fillId="0" borderId="0" xfId="0" applyProtection="1"/>
    <xf numFmtId="0" fontId="2" fillId="0" borderId="0" xfId="0" applyFont="1" applyProtection="1"/>
    <xf numFmtId="0" fontId="1" fillId="0" borderId="0" xfId="0" applyFont="1" applyProtection="1"/>
    <xf numFmtId="0" fontId="0" fillId="0" borderId="12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wrapText="1"/>
    </xf>
    <xf numFmtId="0" fontId="0" fillId="0" borderId="4" xfId="0" applyBorder="1" applyProtection="1"/>
    <xf numFmtId="0" fontId="0" fillId="0" borderId="1" xfId="0" applyBorder="1" applyProtection="1"/>
    <xf numFmtId="0" fontId="0" fillId="0" borderId="2" xfId="0" applyBorder="1" applyProtection="1"/>
    <xf numFmtId="14" fontId="0" fillId="2" borderId="4" xfId="0" applyNumberFormat="1" applyFill="1" applyBorder="1" applyProtection="1">
      <protection locked="0"/>
    </xf>
    <xf numFmtId="0" fontId="0" fillId="0" borderId="15" xfId="0" applyBorder="1" applyAlignment="1" applyProtection="1">
      <alignment wrapText="1"/>
    </xf>
    <xf numFmtId="0" fontId="0" fillId="3" borderId="3" xfId="0" applyFill="1" applyBorder="1" applyAlignment="1" applyProtection="1">
      <alignment wrapText="1"/>
    </xf>
    <xf numFmtId="49" fontId="0" fillId="2" borderId="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0" xfId="0" applyBorder="1" applyProtection="1"/>
    <xf numFmtId="0" fontId="4" fillId="0" borderId="1" xfId="0" applyFont="1" applyBorder="1" applyProtection="1"/>
    <xf numFmtId="0" fontId="0" fillId="0" borderId="9" xfId="0" applyBorder="1" applyProtection="1"/>
    <xf numFmtId="0" fontId="0" fillId="0" borderId="5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17" xfId="0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wrapText="1"/>
      <protection locked="0"/>
    </xf>
    <xf numFmtId="0" fontId="5" fillId="3" borderId="1" xfId="0" applyFont="1" applyFill="1" applyBorder="1" applyProtection="1">
      <protection locked="0"/>
    </xf>
    <xf numFmtId="0" fontId="0" fillId="0" borderId="18" xfId="0" applyFont="1" applyBorder="1" applyProtection="1"/>
    <xf numFmtId="0" fontId="0" fillId="0" borderId="20" xfId="0" applyFont="1" applyBorder="1" applyProtection="1"/>
    <xf numFmtId="0" fontId="0" fillId="0" borderId="1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center" vertical="center"/>
    </xf>
    <xf numFmtId="0" fontId="0" fillId="0" borderId="23" xfId="0" applyFont="1" applyBorder="1" applyProtection="1"/>
    <xf numFmtId="0" fontId="0" fillId="0" borderId="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1" fillId="0" borderId="5" xfId="0" applyFont="1" applyBorder="1" applyProtection="1"/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0" fillId="0" borderId="0" xfId="0" applyFont="1" applyFill="1" applyBorder="1" applyProtection="1"/>
    <xf numFmtId="164" fontId="0" fillId="0" borderId="4" xfId="0" applyNumberFormat="1" applyBorder="1" applyProtection="1"/>
    <xf numFmtId="1" fontId="0" fillId="0" borderId="16" xfId="0" applyNumberFormat="1" applyBorder="1" applyProtection="1"/>
    <xf numFmtId="0" fontId="1" fillId="0" borderId="0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1" fillId="0" borderId="6" xfId="0" applyFont="1" applyBorder="1" applyAlignment="1" applyProtection="1">
      <alignment wrapText="1"/>
      <protection locked="0"/>
    </xf>
    <xf numFmtId="0" fontId="0" fillId="0" borderId="0" xfId="0" applyFill="1" applyBorder="1" applyProtection="1"/>
    <xf numFmtId="1" fontId="0" fillId="0" borderId="8" xfId="0" applyNumberFormat="1" applyBorder="1" applyProtection="1"/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 vertical="top" wrapText="1"/>
    </xf>
    <xf numFmtId="0" fontId="0" fillId="0" borderId="1" xfId="0" applyFill="1" applyBorder="1" applyAlignment="1" applyProtection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104773</xdr:colOff>
      <xdr:row>0</xdr:row>
      <xdr:rowOff>28575</xdr:rowOff>
    </xdr:from>
    <xdr:to>
      <xdr:col>2</xdr:col>
      <xdr:colOff>962024</xdr:colOff>
      <xdr:row>6</xdr:row>
      <xdr:rowOff>1256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3" y="28575"/>
          <a:ext cx="1466851" cy="142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47624</xdr:rowOff>
    </xdr:from>
    <xdr:to>
      <xdr:col>1</xdr:col>
      <xdr:colOff>1295399</xdr:colOff>
      <xdr:row>4</xdr:row>
      <xdr:rowOff>174355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18" y="238124"/>
          <a:ext cx="1247775" cy="101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M29"/>
  <sheetViews>
    <sheetView tabSelected="1" workbookViewId="0">
      <selection activeCell="F5" sqref="F5"/>
    </sheetView>
  </sheetViews>
  <sheetFormatPr baseColWidth="10" defaultColWidth="9.140625" defaultRowHeight="15" x14ac:dyDescent="0.25"/>
  <cols>
    <col min="1" max="1" width="2.7109375" style="2" customWidth="1"/>
    <col min="2" max="2" width="6.42578125" style="1" customWidth="1"/>
    <col min="3" max="3" width="15.28515625" style="1" customWidth="1"/>
    <col min="4" max="4" width="11.42578125" style="1" customWidth="1"/>
    <col min="5" max="5" width="13.7109375" style="1" customWidth="1"/>
    <col min="6" max="6" width="13.42578125" style="1" customWidth="1"/>
    <col min="7" max="7" width="10.42578125" style="1" customWidth="1"/>
    <col min="8" max="8" width="16.28515625" style="1" customWidth="1"/>
    <col min="9" max="10" width="9.140625" style="1"/>
    <col min="11" max="18" width="9.140625" style="2"/>
    <col min="19" max="16384" width="9.140625" style="1"/>
  </cols>
  <sheetData>
    <row r="2" spans="1:18" ht="27" x14ac:dyDescent="0.5">
      <c r="D2" s="17" t="s">
        <v>41</v>
      </c>
    </row>
    <row r="3" spans="1:18" ht="27" x14ac:dyDescent="0.5">
      <c r="D3" s="17" t="s">
        <v>40</v>
      </c>
    </row>
    <row r="6" spans="1:18" x14ac:dyDescent="0.25">
      <c r="D6" s="10"/>
    </row>
    <row r="7" spans="1:18" x14ac:dyDescent="0.25">
      <c r="B7" s="11" t="s">
        <v>16</v>
      </c>
      <c r="C7" s="11"/>
      <c r="D7" s="10"/>
      <c r="E7" s="9"/>
      <c r="F7" s="9"/>
      <c r="G7" s="9"/>
      <c r="H7" s="9"/>
    </row>
    <row r="8" spans="1:18" x14ac:dyDescent="0.25">
      <c r="D8" s="10"/>
    </row>
    <row r="9" spans="1:18" s="2" customFormat="1" ht="15.75" thickBot="1" x14ac:dyDescent="0.3">
      <c r="B9" s="67"/>
      <c r="C9" s="67"/>
    </row>
    <row r="10" spans="1:18" s="3" customFormat="1" ht="15.75" thickBot="1" x14ac:dyDescent="0.3">
      <c r="A10" s="58"/>
      <c r="B10" s="12"/>
      <c r="C10" s="13" t="s">
        <v>19</v>
      </c>
      <c r="D10" s="59" t="s">
        <v>20</v>
      </c>
      <c r="E10" s="59" t="s">
        <v>21</v>
      </c>
      <c r="F10" s="59" t="s">
        <v>22</v>
      </c>
      <c r="G10" s="59" t="s">
        <v>24</v>
      </c>
      <c r="H10" s="64" t="s">
        <v>23</v>
      </c>
      <c r="I10" s="59"/>
      <c r="K10" s="58"/>
      <c r="L10" s="58"/>
      <c r="M10" s="58"/>
      <c r="N10" s="58"/>
      <c r="O10" s="58"/>
      <c r="P10" s="58"/>
      <c r="Q10" s="58"/>
      <c r="R10" s="58"/>
    </row>
    <row r="11" spans="1:18" x14ac:dyDescent="0.25">
      <c r="B11" s="4">
        <v>1</v>
      </c>
      <c r="C11" s="60"/>
      <c r="D11" s="61"/>
      <c r="E11" s="61"/>
      <c r="F11" s="61"/>
      <c r="G11" s="61"/>
      <c r="H11" s="61"/>
      <c r="I11" s="61"/>
      <c r="J11" s="2"/>
    </row>
    <row r="12" spans="1:18" x14ac:dyDescent="0.25">
      <c r="B12" s="5">
        <v>2</v>
      </c>
      <c r="C12" s="62"/>
      <c r="D12" s="63"/>
      <c r="E12" s="63"/>
      <c r="F12" s="63"/>
      <c r="G12" s="63"/>
      <c r="H12" s="63"/>
      <c r="I12" s="63"/>
      <c r="J12" s="2"/>
    </row>
    <row r="13" spans="1:18" x14ac:dyDescent="0.25">
      <c r="B13" s="5">
        <v>3</v>
      </c>
      <c r="C13" s="62"/>
      <c r="D13" s="63"/>
      <c r="E13" s="63"/>
      <c r="F13" s="63"/>
      <c r="G13" s="63"/>
      <c r="H13" s="63"/>
      <c r="I13" s="63"/>
      <c r="J13" s="2"/>
    </row>
    <row r="14" spans="1:18" x14ac:dyDescent="0.25">
      <c r="B14" s="5">
        <v>4</v>
      </c>
      <c r="C14" s="62"/>
      <c r="D14" s="63"/>
      <c r="E14" s="63"/>
      <c r="F14" s="63"/>
      <c r="G14" s="63"/>
      <c r="H14" s="63"/>
      <c r="I14" s="63"/>
      <c r="J14" s="2"/>
    </row>
    <row r="15" spans="1:18" x14ac:dyDescent="0.25">
      <c r="B15" s="5">
        <v>5</v>
      </c>
      <c r="C15" s="62"/>
      <c r="D15" s="63"/>
      <c r="E15" s="63"/>
      <c r="F15" s="63"/>
      <c r="G15" s="63"/>
      <c r="H15" s="63"/>
      <c r="I15" s="63"/>
      <c r="J15" s="2"/>
    </row>
    <row r="16" spans="1:18" x14ac:dyDescent="0.25">
      <c r="B16" s="5">
        <v>6</v>
      </c>
      <c r="C16" s="62"/>
      <c r="D16" s="63"/>
      <c r="E16" s="63"/>
      <c r="F16" s="63"/>
      <c r="G16" s="63"/>
      <c r="H16" s="63"/>
      <c r="I16" s="63"/>
      <c r="J16" s="2"/>
    </row>
    <row r="17" spans="1:1053" x14ac:dyDescent="0.25">
      <c r="B17" s="5">
        <v>7</v>
      </c>
      <c r="C17" s="62"/>
      <c r="D17" s="63"/>
      <c r="E17" s="63"/>
      <c r="F17" s="63"/>
      <c r="G17" s="63"/>
      <c r="H17" s="63"/>
      <c r="I17" s="63"/>
      <c r="J17" s="2"/>
    </row>
    <row r="18" spans="1:1053" x14ac:dyDescent="0.25">
      <c r="B18" s="5">
        <v>8</v>
      </c>
      <c r="C18" s="62"/>
      <c r="D18" s="63"/>
      <c r="E18" s="63"/>
      <c r="F18" s="63"/>
      <c r="G18" s="63"/>
      <c r="H18" s="63"/>
      <c r="I18" s="63"/>
      <c r="J18" s="2"/>
    </row>
    <row r="19" spans="1:1053" x14ac:dyDescent="0.25">
      <c r="B19" s="5">
        <v>9</v>
      </c>
      <c r="C19" s="62"/>
      <c r="D19" s="63"/>
      <c r="E19" s="63"/>
      <c r="F19" s="63"/>
      <c r="G19" s="63"/>
      <c r="H19" s="63"/>
      <c r="I19" s="63"/>
      <c r="J19" s="2"/>
    </row>
    <row r="20" spans="1:1053" x14ac:dyDescent="0.25">
      <c r="B20" s="5">
        <v>10</v>
      </c>
      <c r="C20" s="62"/>
      <c r="D20" s="63"/>
      <c r="E20" s="63"/>
      <c r="F20" s="63"/>
      <c r="G20" s="63"/>
      <c r="H20" s="63"/>
      <c r="I20" s="63"/>
      <c r="J20" s="2"/>
    </row>
    <row r="21" spans="1:1053" x14ac:dyDescent="0.25">
      <c r="B21" s="5">
        <v>11</v>
      </c>
      <c r="C21" s="62"/>
      <c r="D21" s="63"/>
      <c r="E21" s="63"/>
      <c r="F21" s="63"/>
      <c r="G21" s="63"/>
      <c r="H21" s="63"/>
      <c r="I21" s="63"/>
      <c r="J21" s="2"/>
    </row>
    <row r="22" spans="1:1053" x14ac:dyDescent="0.25">
      <c r="B22" s="5">
        <v>12</v>
      </c>
      <c r="C22" s="62"/>
      <c r="D22" s="63"/>
      <c r="E22" s="63"/>
      <c r="F22" s="63"/>
      <c r="G22" s="63"/>
      <c r="H22" s="63"/>
      <c r="I22" s="63"/>
      <c r="J22" s="2"/>
    </row>
    <row r="23" spans="1:1053" x14ac:dyDescent="0.25">
      <c r="B23" s="5">
        <v>13</v>
      </c>
      <c r="C23" s="62"/>
      <c r="D23" s="63"/>
      <c r="E23" s="63"/>
      <c r="F23" s="63"/>
      <c r="G23" s="63"/>
      <c r="H23" s="63"/>
      <c r="I23" s="63"/>
      <c r="J23" s="2"/>
    </row>
    <row r="24" spans="1:1053" x14ac:dyDescent="0.25">
      <c r="B24" s="5">
        <v>14</v>
      </c>
      <c r="C24" s="62"/>
      <c r="D24" s="63"/>
      <c r="E24" s="63"/>
      <c r="F24" s="63"/>
      <c r="G24" s="63"/>
      <c r="H24" s="63"/>
      <c r="I24" s="63"/>
      <c r="J24" s="2"/>
    </row>
    <row r="25" spans="1:1053" s="5" customFormat="1" x14ac:dyDescent="0.25">
      <c r="A25" s="2"/>
      <c r="B25" s="5">
        <v>15</v>
      </c>
      <c r="C25" s="62"/>
      <c r="D25" s="63"/>
      <c r="E25" s="63"/>
      <c r="F25" s="63"/>
      <c r="G25" s="63"/>
      <c r="H25" s="63"/>
      <c r="I25" s="6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</row>
    <row r="26" spans="1:1053" s="2" customFormat="1" x14ac:dyDescent="0.25"/>
    <row r="27" spans="1:1053" x14ac:dyDescent="0.25"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</row>
    <row r="28" spans="1:1053" x14ac:dyDescent="0.25"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</row>
    <row r="29" spans="1:1053" x14ac:dyDescent="0.25"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</row>
  </sheetData>
  <mergeCells count="1">
    <mergeCell ref="B9:C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2"/>
  <sheetViews>
    <sheetView zoomScale="70" zoomScaleNormal="70" zoomScaleSheetLayoutView="100" workbookViewId="0">
      <selection activeCell="H5" sqref="H5"/>
    </sheetView>
  </sheetViews>
  <sheetFormatPr baseColWidth="10" defaultColWidth="9.140625" defaultRowHeight="15" x14ac:dyDescent="0.25"/>
  <cols>
    <col min="1" max="1" width="2.7109375" style="1" customWidth="1"/>
    <col min="2" max="2" width="20.85546875" style="1" customWidth="1"/>
    <col min="3" max="3" width="14" style="1" customWidth="1"/>
    <col min="4" max="4" width="11.42578125" style="1" customWidth="1"/>
    <col min="5" max="5" width="11.7109375" style="1" customWidth="1"/>
    <col min="6" max="6" width="9.140625" style="1"/>
    <col min="7" max="7" width="12.5703125" style="1" customWidth="1"/>
    <col min="8" max="8" width="10.85546875" style="1" customWidth="1"/>
    <col min="9" max="9" width="11.28515625" style="1" customWidth="1"/>
    <col min="10" max="10" width="28.7109375" style="1" customWidth="1"/>
    <col min="11" max="11" width="11.7109375" style="1" customWidth="1"/>
    <col min="12" max="12" width="12.42578125" style="2" customWidth="1"/>
    <col min="13" max="19" width="9.140625" style="2"/>
    <col min="20" max="16384" width="9.140625" style="1"/>
  </cols>
  <sheetData>
    <row r="1" spans="1:16" ht="15.75" thickBo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34"/>
      <c r="M1" s="34"/>
      <c r="N1" s="34"/>
      <c r="O1" s="34"/>
      <c r="P1" s="34"/>
    </row>
    <row r="2" spans="1:16" ht="27.75" thickBot="1" x14ac:dyDescent="0.55000000000000004">
      <c r="A2" s="16"/>
      <c r="B2" s="16"/>
      <c r="C2" s="17" t="s">
        <v>41</v>
      </c>
      <c r="D2" s="16"/>
      <c r="F2" s="16"/>
      <c r="G2" s="16"/>
      <c r="H2" s="16"/>
      <c r="I2" s="16"/>
      <c r="J2" s="52" t="s">
        <v>31</v>
      </c>
      <c r="K2" s="53" t="s">
        <v>28</v>
      </c>
      <c r="L2" s="54" t="s">
        <v>39</v>
      </c>
      <c r="M2" s="34"/>
      <c r="N2" s="34"/>
      <c r="O2" s="34"/>
      <c r="P2" s="34"/>
    </row>
    <row r="3" spans="1:16" ht="27" x14ac:dyDescent="0.5">
      <c r="A3" s="16"/>
      <c r="B3" s="16"/>
      <c r="C3" s="17" t="s">
        <v>42</v>
      </c>
      <c r="D3" s="16"/>
      <c r="F3" s="16"/>
      <c r="G3" s="16"/>
      <c r="H3" s="16"/>
      <c r="I3" s="16"/>
      <c r="J3" s="49" t="s">
        <v>30</v>
      </c>
      <c r="K3" s="50">
        <v>135</v>
      </c>
      <c r="L3" s="51">
        <v>150</v>
      </c>
      <c r="M3" s="34"/>
      <c r="N3" s="34"/>
      <c r="O3" s="34"/>
      <c r="P3" s="34"/>
    </row>
    <row r="4" spans="1:16" x14ac:dyDescent="0.25">
      <c r="A4" s="16"/>
      <c r="B4" s="16"/>
      <c r="C4" s="16"/>
      <c r="D4" s="16"/>
      <c r="E4" s="16"/>
      <c r="F4" s="16"/>
      <c r="G4" s="16"/>
      <c r="H4" s="16"/>
      <c r="I4" s="16"/>
      <c r="J4" s="43" t="s">
        <v>32</v>
      </c>
      <c r="K4" s="45">
        <v>110</v>
      </c>
      <c r="L4" s="46">
        <v>125</v>
      </c>
      <c r="M4" s="34"/>
      <c r="N4" s="34"/>
      <c r="O4" s="34"/>
      <c r="P4" s="34"/>
    </row>
    <row r="5" spans="1:16" ht="15.75" thickBot="1" x14ac:dyDescent="0.3">
      <c r="A5" s="16"/>
      <c r="B5" s="16"/>
      <c r="C5" s="16" t="s">
        <v>0</v>
      </c>
      <c r="D5" s="16"/>
      <c r="E5" s="16"/>
      <c r="F5" s="16"/>
      <c r="G5" s="16"/>
      <c r="H5" s="16"/>
      <c r="I5" s="16"/>
      <c r="J5" s="44" t="s">
        <v>33</v>
      </c>
      <c r="K5" s="47">
        <v>100</v>
      </c>
      <c r="L5" s="48">
        <v>115</v>
      </c>
      <c r="M5" s="34"/>
      <c r="N5" s="34"/>
      <c r="O5" s="34"/>
      <c r="P5" s="34"/>
    </row>
    <row r="6" spans="1:16" x14ac:dyDescent="0.25">
      <c r="A6" s="16"/>
      <c r="B6" s="16"/>
      <c r="C6" s="16"/>
      <c r="D6" s="16"/>
      <c r="E6" s="16"/>
      <c r="F6" s="16"/>
      <c r="G6" s="16"/>
      <c r="H6" s="16"/>
      <c r="I6" s="16"/>
      <c r="J6" s="55" t="s">
        <v>36</v>
      </c>
      <c r="K6" s="16"/>
      <c r="L6" s="34"/>
      <c r="M6" s="34"/>
      <c r="N6" s="34"/>
      <c r="O6" s="34"/>
      <c r="P6" s="34"/>
    </row>
    <row r="7" spans="1:16" x14ac:dyDescent="0.25">
      <c r="A7" s="16"/>
      <c r="B7" s="68" t="s">
        <v>16</v>
      </c>
      <c r="C7" s="68"/>
      <c r="D7" s="41"/>
      <c r="E7" s="41"/>
      <c r="F7" s="41"/>
      <c r="G7" s="41"/>
      <c r="H7" s="41"/>
      <c r="I7" s="16"/>
      <c r="J7" s="16"/>
      <c r="K7" s="16"/>
      <c r="L7" s="34"/>
      <c r="M7" s="34"/>
      <c r="N7" s="34"/>
      <c r="O7" s="34"/>
      <c r="P7" s="34"/>
    </row>
    <row r="8" spans="1:16" ht="15.75" thickBot="1" x14ac:dyDescent="0.3">
      <c r="A8" s="16"/>
      <c r="B8" s="18" t="s">
        <v>1</v>
      </c>
      <c r="C8" s="16"/>
      <c r="D8" s="16"/>
      <c r="E8" s="16"/>
      <c r="F8" s="16"/>
      <c r="G8" s="16"/>
      <c r="H8" s="16"/>
      <c r="I8" s="16"/>
      <c r="J8" s="16"/>
      <c r="K8" s="16"/>
      <c r="L8" s="34"/>
      <c r="M8" s="34"/>
      <c r="N8" s="34"/>
      <c r="O8" s="34"/>
      <c r="P8" s="34"/>
    </row>
    <row r="9" spans="1:16" ht="30" x14ac:dyDescent="0.25">
      <c r="A9" s="16"/>
      <c r="B9" s="19" t="s">
        <v>2</v>
      </c>
      <c r="C9" s="20" t="s">
        <v>3</v>
      </c>
      <c r="D9" s="20" t="s">
        <v>4</v>
      </c>
      <c r="E9" s="20" t="s">
        <v>5</v>
      </c>
      <c r="F9" s="20" t="s">
        <v>9</v>
      </c>
      <c r="G9" s="20" t="s">
        <v>10</v>
      </c>
      <c r="H9" s="20" t="s">
        <v>34</v>
      </c>
      <c r="I9" s="20" t="s">
        <v>29</v>
      </c>
      <c r="J9" s="21" t="s">
        <v>25</v>
      </c>
      <c r="K9" s="26" t="s">
        <v>17</v>
      </c>
      <c r="L9" s="23" t="s">
        <v>27</v>
      </c>
      <c r="M9" s="34"/>
      <c r="N9" s="34"/>
      <c r="O9" s="34"/>
      <c r="P9" s="34"/>
    </row>
    <row r="10" spans="1:16" ht="30" x14ac:dyDescent="0.25">
      <c r="B10" s="14" t="s">
        <v>37</v>
      </c>
      <c r="C10" s="14">
        <v>9.09</v>
      </c>
      <c r="D10" s="14">
        <v>12.09</v>
      </c>
      <c r="E10" s="14">
        <v>3</v>
      </c>
      <c r="F10" s="14">
        <v>4</v>
      </c>
      <c r="G10" s="14">
        <v>2</v>
      </c>
      <c r="H10" s="14" t="s">
        <v>39</v>
      </c>
      <c r="I10" s="14">
        <v>150</v>
      </c>
      <c r="J10" s="15" t="s">
        <v>26</v>
      </c>
      <c r="K10" s="27"/>
      <c r="L10" s="42"/>
      <c r="M10" s="34"/>
      <c r="N10" s="34"/>
      <c r="O10" s="34"/>
      <c r="P10" s="34"/>
    </row>
    <row r="11" spans="1:16" x14ac:dyDescent="0.25">
      <c r="B11" s="22" t="s">
        <v>6</v>
      </c>
      <c r="C11" s="25"/>
      <c r="D11" s="25"/>
      <c r="E11" s="35">
        <f>INT(D11)-INT(C11)</f>
        <v>0</v>
      </c>
      <c r="F11" s="6"/>
      <c r="G11" s="22">
        <f>F11</f>
        <v>0</v>
      </c>
      <c r="H11" s="28"/>
      <c r="I11" s="22" t="str">
        <f>IF(E11&lt;3,IF(H11="BB",135,(IF(H11="HB",150,""))),IF(H11="BB",120,(IF(H11="HB",135,""))))</f>
        <v/>
      </c>
      <c r="J11" s="29"/>
      <c r="K11" s="57">
        <f t="shared" ref="K11:K19" si="0">IF(I11="",0,E11*I11*F11)</f>
        <v>0</v>
      </c>
      <c r="L11" s="30"/>
      <c r="M11" s="34"/>
      <c r="N11" s="34"/>
      <c r="O11" s="34"/>
      <c r="P11" s="34"/>
    </row>
    <row r="12" spans="1:16" x14ac:dyDescent="0.25">
      <c r="B12" s="23" t="s">
        <v>6</v>
      </c>
      <c r="C12" s="25"/>
      <c r="D12" s="25"/>
      <c r="E12" s="35">
        <f t="shared" ref="E12:E19" si="1">INT(D12)-INT(C12)</f>
        <v>0</v>
      </c>
      <c r="F12" s="7"/>
      <c r="G12" s="22">
        <f t="shared" ref="G12:G13" si="2">F12</f>
        <v>0</v>
      </c>
      <c r="H12" s="28"/>
      <c r="I12" s="22" t="str">
        <f t="shared" ref="I12:I13" si="3">IF(E12&lt;3,IF(H12="BB",135,(IF(H12="HB",150,""))),IF(H12="BB",120,(IF(H12="HB",135,""))))</f>
        <v/>
      </c>
      <c r="J12" s="30"/>
      <c r="K12" s="57">
        <f t="shared" si="0"/>
        <v>0</v>
      </c>
      <c r="L12" s="30"/>
      <c r="M12" s="34"/>
      <c r="N12" s="34"/>
      <c r="O12" s="34"/>
      <c r="P12" s="34"/>
    </row>
    <row r="13" spans="1:16" x14ac:dyDescent="0.25">
      <c r="B13" s="23" t="s">
        <v>6</v>
      </c>
      <c r="C13" s="25"/>
      <c r="D13" s="25"/>
      <c r="E13" s="35">
        <f t="shared" si="1"/>
        <v>0</v>
      </c>
      <c r="F13" s="7"/>
      <c r="G13" s="22">
        <f t="shared" si="2"/>
        <v>0</v>
      </c>
      <c r="H13" s="28"/>
      <c r="I13" s="22" t="str">
        <f t="shared" si="3"/>
        <v/>
      </c>
      <c r="J13" s="30"/>
      <c r="K13" s="57">
        <f t="shared" si="0"/>
        <v>0</v>
      </c>
      <c r="L13" s="30"/>
      <c r="M13" s="34"/>
      <c r="N13" s="34"/>
      <c r="O13" s="34"/>
      <c r="P13" s="34"/>
    </row>
    <row r="14" spans="1:16" x14ac:dyDescent="0.25">
      <c r="B14" s="23" t="s">
        <v>7</v>
      </c>
      <c r="C14" s="25"/>
      <c r="D14" s="25"/>
      <c r="E14" s="35">
        <f t="shared" si="1"/>
        <v>0</v>
      </c>
      <c r="F14" s="7"/>
      <c r="G14" s="23">
        <f>F14/2</f>
        <v>0</v>
      </c>
      <c r="H14" s="28"/>
      <c r="I14" s="22" t="str">
        <f>IF(E14&lt;3,IF(H14="BB",110,(IF(H14="HB",125,""))),IF(H14="BB",96.66,(IF(H14="HB",111.666,""))))</f>
        <v/>
      </c>
      <c r="J14" s="30"/>
      <c r="K14" s="57">
        <f t="shared" si="0"/>
        <v>0</v>
      </c>
      <c r="L14" s="30"/>
      <c r="M14" s="34"/>
      <c r="N14" s="34"/>
      <c r="O14" s="34"/>
      <c r="P14" s="34"/>
    </row>
    <row r="15" spans="1:16" x14ac:dyDescent="0.25">
      <c r="B15" s="23" t="s">
        <v>7</v>
      </c>
      <c r="C15" s="25"/>
      <c r="D15" s="25"/>
      <c r="E15" s="35">
        <f t="shared" si="1"/>
        <v>0</v>
      </c>
      <c r="F15" s="7"/>
      <c r="G15" s="23">
        <f t="shared" ref="G15:G16" si="4">F15/2</f>
        <v>0</v>
      </c>
      <c r="H15" s="28"/>
      <c r="I15" s="56" t="str">
        <f t="shared" ref="I15:I16" si="5">IF(E15&lt;3,IF(H15="BB",110,(IF(H15="HB",125,""))),IF(H15="BB",96.66,(IF(H15="HB",111.666,""))))</f>
        <v/>
      </c>
      <c r="J15" s="30"/>
      <c r="K15" s="57">
        <f t="shared" si="0"/>
        <v>0</v>
      </c>
      <c r="L15" s="30"/>
      <c r="M15" s="34"/>
      <c r="N15" s="34"/>
      <c r="O15" s="34"/>
      <c r="P15" s="34"/>
    </row>
    <row r="16" spans="1:16" x14ac:dyDescent="0.25">
      <c r="B16" s="23" t="s">
        <v>7</v>
      </c>
      <c r="C16" s="25"/>
      <c r="D16" s="25"/>
      <c r="E16" s="35">
        <f t="shared" si="1"/>
        <v>0</v>
      </c>
      <c r="F16" s="7"/>
      <c r="G16" s="23">
        <f t="shared" si="4"/>
        <v>0</v>
      </c>
      <c r="H16" s="28"/>
      <c r="I16" s="22" t="str">
        <f t="shared" si="5"/>
        <v/>
      </c>
      <c r="J16" s="30"/>
      <c r="K16" s="57">
        <f t="shared" si="0"/>
        <v>0</v>
      </c>
      <c r="L16" s="30"/>
      <c r="M16" s="34"/>
      <c r="N16" s="34"/>
      <c r="O16" s="34"/>
      <c r="P16" s="34"/>
    </row>
    <row r="17" spans="1:45" x14ac:dyDescent="0.25">
      <c r="B17" s="23" t="s">
        <v>8</v>
      </c>
      <c r="C17" s="25"/>
      <c r="D17" s="25"/>
      <c r="E17" s="35">
        <f t="shared" si="1"/>
        <v>0</v>
      </c>
      <c r="F17" s="7"/>
      <c r="G17" s="23">
        <f>F17/3</f>
        <v>0</v>
      </c>
      <c r="H17" s="28"/>
      <c r="I17" s="22" t="str">
        <f>IF(H17="BB",100,(IF(H17="HB",115,"")))</f>
        <v/>
      </c>
      <c r="J17" s="30"/>
      <c r="K17" s="57">
        <f t="shared" si="0"/>
        <v>0</v>
      </c>
      <c r="L17" s="30"/>
      <c r="M17" s="34"/>
      <c r="N17" s="34"/>
      <c r="O17" s="34"/>
      <c r="P17" s="34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</row>
    <row r="18" spans="1:45" x14ac:dyDescent="0.25">
      <c r="B18" s="24" t="s">
        <v>8</v>
      </c>
      <c r="C18" s="25"/>
      <c r="D18" s="25"/>
      <c r="E18" s="35">
        <f t="shared" si="1"/>
        <v>0</v>
      </c>
      <c r="F18" s="8"/>
      <c r="G18" s="23">
        <f t="shared" ref="G18:G19" si="6">F18/3</f>
        <v>0</v>
      </c>
      <c r="H18" s="28"/>
      <c r="I18" s="22" t="str">
        <f>IF(H18="BB",100,(IF(H18="HB",115,"")))</f>
        <v/>
      </c>
      <c r="J18" s="31"/>
      <c r="K18" s="57">
        <f t="shared" si="0"/>
        <v>0</v>
      </c>
      <c r="L18" s="30"/>
      <c r="M18" s="34"/>
      <c r="N18" s="34"/>
      <c r="O18" s="34"/>
      <c r="P18" s="34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</row>
    <row r="19" spans="1:45" s="5" customFormat="1" ht="15.75" thickBot="1" x14ac:dyDescent="0.3">
      <c r="B19" s="23" t="s">
        <v>8</v>
      </c>
      <c r="C19" s="25"/>
      <c r="D19" s="25"/>
      <c r="E19" s="35">
        <f t="shared" si="1"/>
        <v>0</v>
      </c>
      <c r="F19" s="7"/>
      <c r="G19" s="23">
        <f t="shared" si="6"/>
        <v>0</v>
      </c>
      <c r="H19" s="28"/>
      <c r="I19" s="22" t="str">
        <f>IF(H19="BB",100,(IF(H19="HB",115,"")))</f>
        <v/>
      </c>
      <c r="J19" s="31"/>
      <c r="K19" s="57">
        <f t="shared" si="0"/>
        <v>0</v>
      </c>
      <c r="L19" s="30"/>
      <c r="M19" s="34"/>
      <c r="N19" s="34"/>
      <c r="O19" s="34"/>
      <c r="P19" s="3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</row>
    <row r="20" spans="1:45" s="2" customFormat="1" ht="15.75" thickBot="1" x14ac:dyDescent="0.3">
      <c r="B20" s="34"/>
      <c r="C20" s="34"/>
      <c r="D20" s="34"/>
      <c r="E20" s="34"/>
      <c r="F20" s="34"/>
      <c r="G20" s="34"/>
      <c r="H20" s="34"/>
      <c r="I20" s="34"/>
      <c r="J20" s="36" t="s">
        <v>17</v>
      </c>
      <c r="K20" s="66">
        <f>SUM(K11:K19)</f>
        <v>0</v>
      </c>
      <c r="L20" s="34"/>
      <c r="M20" s="34"/>
      <c r="N20" s="34"/>
      <c r="O20" s="34"/>
      <c r="P20" s="34"/>
    </row>
    <row r="21" spans="1:45" s="2" customFormat="1" ht="15.75" thickBot="1" x14ac:dyDescent="0.3">
      <c r="B21" s="65" t="s">
        <v>38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</row>
    <row r="22" spans="1:45" s="2" customFormat="1" ht="30.75" thickBot="1" x14ac:dyDescent="0.3">
      <c r="B22" s="69" t="s">
        <v>18</v>
      </c>
      <c r="C22" s="37" t="s">
        <v>11</v>
      </c>
      <c r="D22" s="38" t="s">
        <v>12</v>
      </c>
      <c r="E22" s="38" t="s">
        <v>13</v>
      </c>
      <c r="F22" s="39" t="s">
        <v>9</v>
      </c>
      <c r="G22" s="39" t="s">
        <v>14</v>
      </c>
      <c r="H22" s="39" t="s">
        <v>15</v>
      </c>
      <c r="I22" s="39" t="s">
        <v>13</v>
      </c>
      <c r="J22" s="40" t="s">
        <v>9</v>
      </c>
      <c r="K22" s="23" t="s">
        <v>27</v>
      </c>
      <c r="L22" s="34"/>
      <c r="M22" s="34"/>
      <c r="N22" s="34"/>
      <c r="O22" s="34"/>
      <c r="P22" s="34"/>
    </row>
    <row r="23" spans="1:45" x14ac:dyDescent="0.25">
      <c r="B23" s="70"/>
      <c r="C23" s="25"/>
      <c r="D23" s="6"/>
      <c r="E23" s="6"/>
      <c r="F23" s="6"/>
      <c r="G23" s="25"/>
      <c r="H23" s="6"/>
      <c r="I23" s="6"/>
      <c r="J23" s="32"/>
      <c r="K23" s="30"/>
      <c r="L23" s="34"/>
      <c r="M23" s="34"/>
      <c r="N23" s="34"/>
      <c r="O23" s="34"/>
      <c r="P23" s="34"/>
    </row>
    <row r="24" spans="1:45" x14ac:dyDescent="0.25">
      <c r="B24" s="70"/>
      <c r="C24" s="25"/>
      <c r="D24" s="7"/>
      <c r="E24" s="7"/>
      <c r="F24" s="7"/>
      <c r="G24" s="25"/>
      <c r="H24" s="7"/>
      <c r="I24" s="7"/>
      <c r="J24" s="33"/>
      <c r="K24" s="30"/>
      <c r="L24" s="34"/>
      <c r="M24" s="34"/>
      <c r="N24" s="34"/>
      <c r="O24" s="34"/>
      <c r="P24" s="34"/>
    </row>
    <row r="25" spans="1:45" x14ac:dyDescent="0.25">
      <c r="B25" s="70"/>
      <c r="C25" s="25"/>
      <c r="D25" s="7"/>
      <c r="E25" s="7"/>
      <c r="F25" s="7"/>
      <c r="G25" s="25"/>
      <c r="H25" s="7"/>
      <c r="I25" s="7"/>
      <c r="J25" s="33"/>
      <c r="K25" s="30"/>
      <c r="L25" s="34"/>
      <c r="M25" s="34"/>
      <c r="N25" s="34"/>
      <c r="O25" s="34"/>
      <c r="P25" s="34"/>
    </row>
    <row r="26" spans="1:45" x14ac:dyDescent="0.25">
      <c r="B26" s="70"/>
      <c r="C26" s="25"/>
      <c r="D26" s="7"/>
      <c r="E26" s="7"/>
      <c r="F26" s="7"/>
      <c r="G26" s="25"/>
      <c r="H26" s="7"/>
      <c r="I26" s="7"/>
      <c r="J26" s="33"/>
      <c r="K26" s="30"/>
      <c r="L26" s="34"/>
      <c r="M26" s="34"/>
      <c r="N26" s="34"/>
      <c r="O26" s="34"/>
      <c r="P26" s="34"/>
    </row>
    <row r="27" spans="1:45" x14ac:dyDescent="0.25">
      <c r="A27" s="16"/>
      <c r="B27" s="16" t="s">
        <v>35</v>
      </c>
      <c r="C27" s="16"/>
      <c r="D27" s="16"/>
      <c r="E27" s="16"/>
      <c r="F27" s="16"/>
      <c r="G27" s="16"/>
      <c r="H27" s="16"/>
      <c r="I27" s="16"/>
      <c r="J27" s="16"/>
      <c r="K27" s="16"/>
      <c r="L27" s="34"/>
      <c r="M27" s="34"/>
      <c r="N27" s="34"/>
      <c r="O27" s="34"/>
      <c r="P27" s="34"/>
    </row>
    <row r="28" spans="1:45" x14ac:dyDescent="0.25">
      <c r="A28" s="16"/>
      <c r="K28" s="16"/>
      <c r="L28" s="34"/>
      <c r="M28" s="34"/>
      <c r="N28" s="34"/>
      <c r="O28" s="34"/>
      <c r="P28" s="34"/>
    </row>
    <row r="29" spans="1:45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34"/>
      <c r="M29" s="34"/>
      <c r="N29" s="34"/>
      <c r="O29" s="34"/>
      <c r="P29" s="34"/>
    </row>
    <row r="30" spans="1:45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34"/>
      <c r="M30" s="34"/>
      <c r="N30" s="34"/>
      <c r="O30" s="34"/>
      <c r="P30" s="34"/>
    </row>
    <row r="31" spans="1:45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34"/>
      <c r="M31" s="34"/>
      <c r="N31" s="34"/>
      <c r="O31" s="34"/>
      <c r="P31" s="34"/>
    </row>
    <row r="32" spans="1:45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34"/>
      <c r="M32" s="34"/>
      <c r="N32" s="34"/>
      <c r="O32" s="34"/>
      <c r="P32" s="34"/>
    </row>
  </sheetData>
  <sheetProtection algorithmName="SHA-512" hashValue="4QGom9CtwoqbW7OE2AwT9ogUxDVAvlPbnUlrLgKOz1HjZpm5vu3SVdYBlvVlaL+FIQ7miTc6r5uMvWKSwrTyOQ==" saltValue="bu38wGRW+aVKCqUq9Hw6vg==" spinCount="100000" sheet="1" objects="1" scenarios="1"/>
  <mergeCells count="2">
    <mergeCell ref="B7:C7"/>
    <mergeCell ref="B22:B26"/>
  </mergeCells>
  <dataValidations count="5">
    <dataValidation type="list" allowBlank="1" showInputMessage="1" showErrorMessage="1" sqref="C11:C19">
      <formula1>"07.sept,08.sept,09.sept,10.sept"</formula1>
    </dataValidation>
    <dataValidation type="list" allowBlank="1" showInputMessage="1" showErrorMessage="1" sqref="D11:D19">
      <formula1>"10.sept,11.sept,12.sept,13.sept"</formula1>
    </dataValidation>
    <dataValidation type="list" allowBlank="1" showInputMessage="1" showErrorMessage="1" sqref="H11:H19">
      <formula1>"BB,HB"</formula1>
    </dataValidation>
    <dataValidation type="list" allowBlank="1" showInputMessage="1" showErrorMessage="1" sqref="C23:C26">
      <formula1>"09.sept,10.sept"</formula1>
    </dataValidation>
    <dataValidation type="list" allowBlank="1" showInputMessage="1" showErrorMessage="1" sqref="G23:G26">
      <formula1>"10.sept,11.sept,12.sept"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First entry</vt:lpstr>
      <vt:lpstr>Accomodation &amp; travel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Lehiste</dc:creator>
  <cp:lastModifiedBy>Hoesl</cp:lastModifiedBy>
  <dcterms:created xsi:type="dcterms:W3CDTF">2016-07-27T14:12:37Z</dcterms:created>
  <dcterms:modified xsi:type="dcterms:W3CDTF">2016-08-09T06:37:03Z</dcterms:modified>
</cp:coreProperties>
</file>