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o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7" i="1" l="1"/>
  <c r="AF12" i="1" l="1"/>
  <c r="AF13" i="1"/>
  <c r="AF14" i="1"/>
  <c r="AF15" i="1"/>
  <c r="AF16" i="1"/>
  <c r="AF17" i="1"/>
  <c r="AF18" i="1"/>
  <c r="AF21" i="1" l="1"/>
  <c r="AF23" i="1"/>
  <c r="AF24" i="1"/>
  <c r="AF25" i="1"/>
  <c r="AF26" i="1"/>
  <c r="AF27" i="1"/>
  <c r="AF28" i="1"/>
  <c r="AF29" i="1"/>
  <c r="X19" i="1" l="1"/>
  <c r="R19" i="1"/>
  <c r="S19" i="1"/>
  <c r="T19" i="1"/>
  <c r="U19" i="1"/>
  <c r="V19" i="1"/>
  <c r="W19" i="1"/>
  <c r="AA36" i="1" l="1"/>
  <c r="AB36" i="1"/>
  <c r="R36" i="1"/>
  <c r="S36" i="1"/>
  <c r="T36" i="1"/>
  <c r="U36" i="1"/>
  <c r="V36" i="1"/>
  <c r="W36" i="1"/>
  <c r="X36" i="1"/>
  <c r="K36" i="1"/>
  <c r="L36" i="1"/>
  <c r="M36" i="1"/>
  <c r="N36" i="1"/>
  <c r="O36" i="1"/>
  <c r="AA31" i="1"/>
  <c r="AB31" i="1"/>
  <c r="R31" i="1"/>
  <c r="S31" i="1"/>
  <c r="T31" i="1"/>
  <c r="U31" i="1"/>
  <c r="V31" i="1"/>
  <c r="W31" i="1"/>
  <c r="X31" i="1"/>
  <c r="K31" i="1"/>
  <c r="L31" i="1"/>
  <c r="M31" i="1"/>
  <c r="N31" i="1"/>
  <c r="O31" i="1"/>
  <c r="K19" i="1"/>
  <c r="AA19" i="1"/>
  <c r="AB19" i="1"/>
  <c r="L19" i="1"/>
  <c r="M19" i="1"/>
  <c r="N19" i="1"/>
  <c r="O19" i="1"/>
  <c r="S37" i="1"/>
  <c r="AB37" i="1" l="1"/>
  <c r="AA37" i="1"/>
  <c r="V37" i="1"/>
  <c r="N37" i="1"/>
  <c r="L37" i="1"/>
  <c r="R37" i="1"/>
  <c r="O37" i="1"/>
  <c r="W37" i="1"/>
  <c r="M37" i="1"/>
  <c r="K37" i="1"/>
  <c r="U37" i="1"/>
  <c r="T37" i="1"/>
  <c r="X37" i="1"/>
  <c r="I33" i="1"/>
  <c r="I34" i="1"/>
  <c r="I35" i="1"/>
  <c r="I32" i="1"/>
  <c r="I21" i="1"/>
  <c r="I22" i="1"/>
  <c r="I23" i="1"/>
  <c r="I24" i="1"/>
  <c r="I25" i="1"/>
  <c r="I26" i="1"/>
  <c r="I27" i="1"/>
  <c r="I28" i="1"/>
  <c r="I29" i="1"/>
  <c r="I30" i="1"/>
  <c r="I20" i="1"/>
  <c r="J20" i="1" s="1"/>
  <c r="AF20" i="1" s="1"/>
  <c r="I12" i="1"/>
  <c r="I13" i="1"/>
  <c r="I14" i="1"/>
  <c r="I15" i="1"/>
  <c r="I16" i="1"/>
  <c r="I17" i="1"/>
  <c r="I18" i="1"/>
  <c r="I11" i="1"/>
  <c r="G30" i="1"/>
  <c r="G33" i="1"/>
  <c r="G34" i="1"/>
  <c r="G35" i="1"/>
  <c r="G32" i="1"/>
  <c r="G21" i="1"/>
  <c r="G22" i="1"/>
  <c r="G23" i="1"/>
  <c r="G24" i="1"/>
  <c r="G25" i="1"/>
  <c r="G26" i="1"/>
  <c r="G27" i="1"/>
  <c r="G28" i="1"/>
  <c r="G29" i="1"/>
  <c r="G20" i="1"/>
  <c r="G16" i="1"/>
  <c r="G15" i="1"/>
  <c r="G14" i="1"/>
  <c r="G13" i="1"/>
  <c r="G12" i="1"/>
  <c r="G17" i="1"/>
  <c r="G18" i="1"/>
  <c r="G11" i="1"/>
  <c r="F19" i="1"/>
  <c r="F31" i="1"/>
  <c r="F36" i="1"/>
  <c r="H36" i="1"/>
  <c r="I31" i="1" l="1"/>
  <c r="I19" i="1"/>
  <c r="G36" i="1"/>
  <c r="G31" i="1"/>
  <c r="G19" i="1"/>
  <c r="J12" i="1"/>
  <c r="J13" i="1"/>
  <c r="J14" i="1"/>
  <c r="J15" i="1"/>
  <c r="J16" i="1"/>
  <c r="P32" i="1"/>
  <c r="P33" i="1"/>
  <c r="Q33" i="1" s="1"/>
  <c r="P34" i="1"/>
  <c r="Q34" i="1" s="1"/>
  <c r="P35" i="1"/>
  <c r="Q35" i="1" s="1"/>
  <c r="P30" i="1"/>
  <c r="Q3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20" i="1"/>
  <c r="AC35" i="1"/>
  <c r="AD35" i="1" s="1"/>
  <c r="J17" i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20" i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2" i="1"/>
  <c r="AC33" i="1"/>
  <c r="AD33" i="1" s="1"/>
  <c r="AC34" i="1"/>
  <c r="AD34" i="1" s="1"/>
  <c r="Y12" i="1"/>
  <c r="Z12" i="1" s="1"/>
  <c r="Y13" i="1"/>
  <c r="Z13" i="1" s="1"/>
  <c r="Y14" i="1"/>
  <c r="Z14" i="1" s="1"/>
  <c r="Y15" i="1"/>
  <c r="Z15" i="1" s="1"/>
  <c r="Y16" i="1"/>
  <c r="Z16" i="1" s="1"/>
  <c r="Y17" i="1"/>
  <c r="Z17" i="1" s="1"/>
  <c r="Y18" i="1"/>
  <c r="Z18" i="1" s="1"/>
  <c r="Y20" i="1"/>
  <c r="Y21" i="1"/>
  <c r="Z21" i="1" s="1"/>
  <c r="Y22" i="1"/>
  <c r="Z22" i="1" s="1"/>
  <c r="Y23" i="1"/>
  <c r="Z23" i="1" s="1"/>
  <c r="Y24" i="1"/>
  <c r="Z24" i="1" s="1"/>
  <c r="Y25" i="1"/>
  <c r="Z25" i="1" s="1"/>
  <c r="Y26" i="1"/>
  <c r="Z26" i="1" s="1"/>
  <c r="Y27" i="1"/>
  <c r="Z27" i="1" s="1"/>
  <c r="Y28" i="1"/>
  <c r="Z28" i="1" s="1"/>
  <c r="Y29" i="1"/>
  <c r="Z29" i="1" s="1"/>
  <c r="Y30" i="1"/>
  <c r="Z30" i="1" s="1"/>
  <c r="Y32" i="1"/>
  <c r="Y33" i="1"/>
  <c r="Z33" i="1" s="1"/>
  <c r="Y34" i="1"/>
  <c r="Z34" i="1" s="1"/>
  <c r="Y35" i="1"/>
  <c r="Z35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J33" i="1"/>
  <c r="AF33" i="1" s="1"/>
  <c r="J26" i="1"/>
  <c r="J27" i="1"/>
  <c r="J28" i="1"/>
  <c r="J29" i="1"/>
  <c r="P11" i="1"/>
  <c r="AC11" i="1"/>
  <c r="Y11" i="1"/>
  <c r="AG28" i="1" l="1"/>
  <c r="AG26" i="1"/>
  <c r="AG24" i="1"/>
  <c r="AG30" i="1"/>
  <c r="AG29" i="1"/>
  <c r="AG27" i="1"/>
  <c r="AG25" i="1"/>
  <c r="AG23" i="1"/>
  <c r="AG21" i="1"/>
  <c r="AG17" i="1"/>
  <c r="AE17" i="1"/>
  <c r="AG15" i="1"/>
  <c r="AE15" i="1"/>
  <c r="AG13" i="1"/>
  <c r="AE13" i="1"/>
  <c r="AG18" i="1"/>
  <c r="AE18" i="1"/>
  <c r="AG16" i="1"/>
  <c r="AE16" i="1"/>
  <c r="AG14" i="1"/>
  <c r="AE14" i="1"/>
  <c r="AG12" i="1"/>
  <c r="AE12" i="1"/>
  <c r="G37" i="1"/>
  <c r="AD32" i="1"/>
  <c r="AD36" i="1" s="1"/>
  <c r="AC36" i="1"/>
  <c r="Q32" i="1"/>
  <c r="Q36" i="1" s="1"/>
  <c r="P36" i="1"/>
  <c r="Z32" i="1"/>
  <c r="Y36" i="1"/>
  <c r="Z36" i="1" s="1"/>
  <c r="AD11" i="1"/>
  <c r="AD19" i="1" s="1"/>
  <c r="AC19" i="1"/>
  <c r="Q11" i="1"/>
  <c r="P19" i="1"/>
  <c r="Z20" i="1"/>
  <c r="Z31" i="1" s="1"/>
  <c r="Y31" i="1"/>
  <c r="Q20" i="1"/>
  <c r="Q31" i="1" s="1"/>
  <c r="P31" i="1"/>
  <c r="Z11" i="1"/>
  <c r="Z19" i="1" s="1"/>
  <c r="Y19" i="1"/>
  <c r="AD20" i="1"/>
  <c r="AD31" i="1" s="1"/>
  <c r="AC31" i="1"/>
  <c r="Q19" i="1"/>
  <c r="J18" i="1"/>
  <c r="AE33" i="1"/>
  <c r="AE28" i="1"/>
  <c r="AE26" i="1"/>
  <c r="AE24" i="1"/>
  <c r="AE22" i="1"/>
  <c r="AE34" i="1"/>
  <c r="AE29" i="1"/>
  <c r="AE27" i="1"/>
  <c r="AE30" i="1"/>
  <c r="AE25" i="1"/>
  <c r="AE23" i="1"/>
  <c r="AE21" i="1"/>
  <c r="AG33" i="1"/>
  <c r="J23" i="1"/>
  <c r="J24" i="1"/>
  <c r="J34" i="1"/>
  <c r="J35" i="1"/>
  <c r="J21" i="1"/>
  <c r="J25" i="1"/>
  <c r="AE32" i="1" l="1"/>
  <c r="AE11" i="1"/>
  <c r="AE19" i="1" s="1"/>
  <c r="AE36" i="1"/>
  <c r="Y37" i="1"/>
  <c r="Z37" i="1" s="1"/>
  <c r="J22" i="1"/>
  <c r="AC37" i="1"/>
  <c r="AD37" i="1" s="1"/>
  <c r="P37" i="1"/>
  <c r="Q37" i="1" s="1"/>
  <c r="AE20" i="1"/>
  <c r="AE31" i="1" s="1"/>
  <c r="AG35" i="1"/>
  <c r="AF35" i="1"/>
  <c r="AG34" i="1"/>
  <c r="AF34" i="1"/>
  <c r="J30" i="1"/>
  <c r="AF30" i="1" s="1"/>
  <c r="AG22" i="1" l="1"/>
  <c r="AF22" i="1"/>
  <c r="J32" i="1"/>
  <c r="I36" i="1"/>
  <c r="I37" i="1" s="1"/>
  <c r="AE37" i="1"/>
  <c r="J31" i="1"/>
  <c r="J11" i="1"/>
  <c r="AG11" i="1" s="1"/>
  <c r="AF31" i="1" l="1"/>
  <c r="AG20" i="1"/>
  <c r="AG31" i="1" s="1"/>
  <c r="J36" i="1"/>
  <c r="AG32" i="1"/>
  <c r="AF32" i="1"/>
  <c r="AF36" i="1" s="1"/>
  <c r="AG36" i="1" s="1"/>
  <c r="J19" i="1"/>
  <c r="AF11" i="1"/>
  <c r="AF19" i="1" s="1"/>
  <c r="J37" i="1" l="1"/>
  <c r="AF37" i="1"/>
  <c r="AG19" i="1"/>
  <c r="AG37" i="1" s="1"/>
  <c r="AH11" i="1" s="1"/>
</calcChain>
</file>

<file path=xl/sharedStrings.xml><?xml version="1.0" encoding="utf-8"?>
<sst xmlns="http://schemas.openxmlformats.org/spreadsheetml/2006/main" count="100" uniqueCount="49">
  <si>
    <t>Trpple</t>
  </si>
  <si>
    <t>Double</t>
  </si>
  <si>
    <t>Single</t>
  </si>
  <si>
    <t>Park Hotel Moskva</t>
  </si>
  <si>
    <t>TOTAL €</t>
  </si>
  <si>
    <t>Number / persons</t>
  </si>
  <si>
    <t>Number / rooms</t>
  </si>
  <si>
    <t>HOTEL</t>
  </si>
  <si>
    <t>Federation</t>
  </si>
  <si>
    <t>Address</t>
  </si>
  <si>
    <t>E-mail</t>
  </si>
  <si>
    <t xml:space="preserve"> </t>
  </si>
  <si>
    <t>No. of lunches in hotel total</t>
  </si>
  <si>
    <t>No. of dinners in hotel total</t>
  </si>
  <si>
    <t>Da</t>
  </si>
  <si>
    <t>Lun</t>
  </si>
  <si>
    <t>ch</t>
  </si>
  <si>
    <t>te -</t>
  </si>
  <si>
    <r>
      <t xml:space="preserve">Single room per person-115 €, </t>
    </r>
    <r>
      <rPr>
        <b/>
        <sz val="11"/>
        <color theme="4" tint="-0.249977111117893"/>
        <rFont val="Arial"/>
        <family val="2"/>
        <charset val="204"/>
      </rPr>
      <t>Double room per person-95 €,</t>
    </r>
    <r>
      <rPr>
        <b/>
        <sz val="11"/>
        <color rgb="FF00B050"/>
        <rFont val="Arial"/>
        <family val="2"/>
        <charset val="204"/>
      </rPr>
      <t xml:space="preserve"> </t>
    </r>
    <r>
      <rPr>
        <b/>
        <sz val="11"/>
        <color theme="2" tint="-0.499984740745262"/>
        <rFont val="Arial"/>
        <family val="2"/>
        <charset val="204"/>
      </rPr>
      <t>Triplpe room per person-85 €</t>
    </r>
    <r>
      <rPr>
        <b/>
        <sz val="11"/>
        <color rgb="FF00B050"/>
        <rFont val="Arial"/>
        <family val="2"/>
        <charset val="204"/>
      </rPr>
      <t xml:space="preserve">, </t>
    </r>
    <r>
      <rPr>
        <b/>
        <sz val="11"/>
        <color theme="5"/>
        <rFont val="Arial"/>
        <family val="2"/>
        <charset val="204"/>
      </rPr>
      <t>Lunch or Dinner in the hotel cost per person 15 €</t>
    </r>
    <r>
      <rPr>
        <b/>
        <sz val="11"/>
        <color rgb="FF7030A0"/>
        <rFont val="Arial"/>
        <family val="2"/>
        <charset val="204"/>
      </rPr>
      <t>,</t>
    </r>
    <r>
      <rPr>
        <b/>
        <sz val="11"/>
        <color rgb="FFC00000"/>
        <rFont val="Arial"/>
        <family val="2"/>
        <charset val="204"/>
      </rPr>
      <t xml:space="preserve"> Lunch in the competition hall cost per person 10 €</t>
    </r>
  </si>
  <si>
    <t xml:space="preserve">Representative </t>
  </si>
  <si>
    <t>Telephone №</t>
  </si>
  <si>
    <t>Number Nights</t>
  </si>
  <si>
    <t>total</t>
  </si>
  <si>
    <t xml:space="preserve"> lunches in the Hall total</t>
  </si>
  <si>
    <t>Nights total</t>
  </si>
  <si>
    <t>te-di</t>
  </si>
  <si>
    <t xml:space="preserve">nne   </t>
  </si>
  <si>
    <t>rs</t>
  </si>
  <si>
    <t>meals</t>
  </si>
  <si>
    <t>hotel</t>
  </si>
  <si>
    <t>SINGLE</t>
  </si>
  <si>
    <t>TOTAL</t>
  </si>
  <si>
    <t>DOUBLE</t>
  </si>
  <si>
    <t>TRIPPLE</t>
  </si>
  <si>
    <r>
      <rPr>
        <b/>
        <sz val="10"/>
        <color indexed="8"/>
        <rFont val="Arial"/>
        <family val="2"/>
        <charset val="204"/>
      </rPr>
      <t>Price</t>
    </r>
    <r>
      <rPr>
        <sz val="10"/>
        <color indexed="8"/>
        <rFont val="Arial"/>
        <family val="2"/>
        <charset val="1"/>
      </rPr>
      <t>-B&amp;B</t>
    </r>
  </si>
  <si>
    <t>Price</t>
  </si>
  <si>
    <t>Price-total</t>
  </si>
  <si>
    <t>Hour,Fliht number and Arrival date</t>
  </si>
  <si>
    <t>Hour,Fliht number and Departure date</t>
  </si>
  <si>
    <t>GRAND</t>
  </si>
  <si>
    <t>Bank transf.-date</t>
  </si>
  <si>
    <t>Due amount</t>
  </si>
  <si>
    <t>difference</t>
  </si>
  <si>
    <t>13:30 AF2438</t>
  </si>
  <si>
    <t>02.2.</t>
  </si>
  <si>
    <t>06:10 FB3411</t>
  </si>
  <si>
    <t>05.2.</t>
  </si>
  <si>
    <t>14:10 SB 4321</t>
  </si>
  <si>
    <r>
      <t xml:space="preserve">ACCOMMODATION -   </t>
    </r>
    <r>
      <rPr>
        <b/>
        <sz val="16"/>
        <color rgb="FFFF0000"/>
        <rFont val="Calibri"/>
        <family val="2"/>
        <charset val="204"/>
      </rPr>
      <t>for example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</si>
</sst>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[$€-1]"/>
    <numFmt numFmtId="165" formatCode="d/m;@"/>
    <numFmt numFmtId="166" formatCode="h:mm;@"/>
    <numFmt numFmtId="167" formatCode="#,##0.0"/>
  </numFmts>
  <fonts count="4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color indexed="53"/>
      <name val="Arial"/>
      <family val="2"/>
      <charset val="204"/>
    </font>
    <font>
      <sz val="10"/>
      <color indexed="8"/>
      <name val="Arial"/>
      <family val="2"/>
      <charset val="1"/>
    </font>
    <font>
      <b/>
      <sz val="10"/>
      <color theme="1"/>
      <name val="Arial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11"/>
      <color rgb="FF00B050"/>
      <name val="Arial"/>
      <family val="2"/>
      <charset val="204"/>
    </font>
    <font>
      <b/>
      <sz val="11"/>
      <color rgb="FF00B050"/>
      <name val="Calibri"/>
      <family val="2"/>
      <charset val="1"/>
    </font>
    <font>
      <b/>
      <sz val="11"/>
      <color theme="4" tint="-0.249977111117893"/>
      <name val="Arial"/>
      <family val="2"/>
      <charset val="204"/>
    </font>
    <font>
      <b/>
      <sz val="11"/>
      <color theme="5"/>
      <name val="Arial"/>
      <family val="2"/>
      <charset val="204"/>
    </font>
    <font>
      <b/>
      <sz val="11"/>
      <color theme="2" tint="-0.499984740745262"/>
      <name val="Arial"/>
      <family val="2"/>
      <charset val="204"/>
    </font>
    <font>
      <b/>
      <sz val="11"/>
      <color rgb="FF7030A0"/>
      <name val="Arial"/>
      <family val="2"/>
      <charset val="204"/>
    </font>
    <font>
      <b/>
      <sz val="11"/>
      <color rgb="FFC00000"/>
      <name val="Arial"/>
      <family val="2"/>
      <charset val="204"/>
    </font>
    <font>
      <sz val="10"/>
      <name val="Arial"/>
      <family val="2"/>
      <charset val="1"/>
    </font>
    <font>
      <b/>
      <sz val="10"/>
      <color rgb="FF00B050"/>
      <name val="Arial"/>
      <family val="2"/>
      <charset val="204"/>
    </font>
    <font>
      <b/>
      <sz val="10"/>
      <color theme="4" tint="-0.249977111117893"/>
      <name val="Arial"/>
      <family val="2"/>
      <charset val="204"/>
    </font>
    <font>
      <b/>
      <sz val="10"/>
      <color theme="2" tint="-0.499984740745262"/>
      <name val="Arial"/>
      <family val="2"/>
      <charset val="204"/>
    </font>
    <font>
      <b/>
      <sz val="10"/>
      <name val="Arial"/>
      <family val="2"/>
      <charset val="238"/>
    </font>
    <font>
      <b/>
      <sz val="11"/>
      <name val="Calibri"/>
      <family val="2"/>
      <charset val="1"/>
    </font>
    <font>
      <b/>
      <sz val="10"/>
      <name val="Arial"/>
      <family val="2"/>
      <charset val="1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9" tint="-0.249977111117893"/>
      <name val="Arial"/>
      <family val="2"/>
      <charset val="204"/>
    </font>
    <font>
      <b/>
      <sz val="10"/>
      <color theme="8" tint="-0.249977111117893"/>
      <name val="Arial"/>
      <family val="2"/>
      <charset val="204"/>
    </font>
    <font>
      <b/>
      <sz val="10"/>
      <color rgb="FF5F5F5F"/>
      <name val="Arial"/>
      <family val="2"/>
      <charset val="204"/>
    </font>
    <font>
      <b/>
      <sz val="10"/>
      <color rgb="FF7030A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5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b/>
      <sz val="10"/>
      <color rgb="FF00B050"/>
      <name val="Arial"/>
      <family val="2"/>
      <charset val="238"/>
    </font>
    <font>
      <b/>
      <sz val="10"/>
      <color rgb="FF00B050"/>
      <name val="Arial"/>
      <family val="2"/>
      <charset val="1"/>
    </font>
    <font>
      <b/>
      <sz val="10"/>
      <color theme="4" tint="-0.499984740745262"/>
      <name val="Arial"/>
      <family val="2"/>
      <charset val="238"/>
    </font>
    <font>
      <b/>
      <sz val="11"/>
      <color theme="4" tint="-0.499984740745262"/>
      <name val="Calibri"/>
      <family val="2"/>
      <charset val="1"/>
    </font>
    <font>
      <b/>
      <sz val="10"/>
      <color theme="4" tint="-0.499984740745262"/>
      <name val="Arial"/>
      <family val="2"/>
      <charset val="1"/>
    </font>
    <font>
      <sz val="11"/>
      <color theme="4" tint="-0.499984740745262"/>
      <name val="Calibri"/>
      <family val="2"/>
      <scheme val="minor"/>
    </font>
    <font>
      <b/>
      <sz val="10"/>
      <color theme="1" tint="4.9989318521683403E-2"/>
      <name val="Arial"/>
      <family val="2"/>
      <charset val="238"/>
    </font>
    <font>
      <b/>
      <sz val="11"/>
      <color theme="1" tint="4.9989318521683403E-2"/>
      <name val="Calibri"/>
      <family val="2"/>
      <charset val="1"/>
    </font>
    <font>
      <b/>
      <sz val="10"/>
      <color theme="1" tint="4.9989318521683403E-2"/>
      <name val="Arial"/>
      <family val="2"/>
      <charset val="1"/>
    </font>
    <font>
      <b/>
      <sz val="14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6"/>
      <color rgb="FFFF0000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2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3">
    <xf numFmtId="0" fontId="0" fillId="0" borderId="0" xfId="0"/>
    <xf numFmtId="0" fontId="1" fillId="0" borderId="0" xfId="1"/>
    <xf numFmtId="0" fontId="3" fillId="2" borderId="0" xfId="1" applyFont="1" applyFill="1" applyBorder="1" applyAlignment="1" applyProtection="1">
      <alignment horizontal="center"/>
      <protection hidden="1"/>
    </xf>
    <xf numFmtId="0" fontId="1" fillId="2" borderId="0" xfId="1" applyFill="1" applyBorder="1" applyProtection="1">
      <protection hidden="1"/>
    </xf>
    <xf numFmtId="165" fontId="3" fillId="2" borderId="0" xfId="1" applyNumberFormat="1" applyFont="1" applyFill="1" applyBorder="1" applyAlignment="1" applyProtection="1">
      <alignment horizontal="center" wrapText="1"/>
      <protection locked="0" hidden="1"/>
    </xf>
    <xf numFmtId="0" fontId="3" fillId="2" borderId="0" xfId="1" applyFont="1" applyFill="1" applyBorder="1" applyAlignment="1" applyProtection="1">
      <alignment wrapText="1"/>
      <protection hidden="1"/>
    </xf>
    <xf numFmtId="0" fontId="2" fillId="0" borderId="0" xfId="1" applyFont="1" applyBorder="1" applyAlignment="1">
      <alignment vertical="center"/>
    </xf>
    <xf numFmtId="0" fontId="0" fillId="0" borderId="0" xfId="0" applyBorder="1"/>
    <xf numFmtId="0" fontId="0" fillId="0" borderId="11" xfId="0" applyBorder="1"/>
    <xf numFmtId="0" fontId="4" fillId="0" borderId="8" xfId="1" applyFont="1" applyBorder="1" applyAlignment="1" applyProtection="1">
      <alignment horizontal="center" vertical="center"/>
      <protection hidden="1"/>
    </xf>
    <xf numFmtId="0" fontId="5" fillId="0" borderId="9" xfId="0" applyFont="1" applyBorder="1"/>
    <xf numFmtId="0" fontId="5" fillId="0" borderId="10" xfId="0" applyFont="1" applyBorder="1"/>
    <xf numFmtId="0" fontId="3" fillId="0" borderId="7" xfId="1" applyFont="1" applyBorder="1" applyAlignment="1" applyProtection="1">
      <alignment horizontal="center" vertical="center" wrapText="1"/>
      <protection hidden="1"/>
    </xf>
    <xf numFmtId="0" fontId="3" fillId="0" borderId="7" xfId="1" applyFont="1" applyBorder="1" applyAlignment="1" applyProtection="1">
      <alignment horizontal="center" vertical="center" wrapText="1"/>
      <protection hidden="1"/>
    </xf>
    <xf numFmtId="0" fontId="3" fillId="0" borderId="5" xfId="1" applyFont="1" applyBorder="1" applyAlignment="1" applyProtection="1">
      <alignment wrapText="1"/>
      <protection hidden="1"/>
    </xf>
    <xf numFmtId="165" fontId="13" fillId="3" borderId="4" xfId="1" applyNumberFormat="1" applyFont="1" applyFill="1" applyBorder="1" applyAlignment="1" applyProtection="1">
      <alignment horizontal="center" wrapText="1"/>
      <protection locked="0" hidden="1"/>
    </xf>
    <xf numFmtId="0" fontId="14" fillId="0" borderId="4" xfId="1" applyFont="1" applyBorder="1" applyAlignment="1" applyProtection="1">
      <alignment wrapText="1"/>
      <protection hidden="1"/>
    </xf>
    <xf numFmtId="0" fontId="15" fillId="0" borderId="6" xfId="1" applyFont="1" applyBorder="1" applyAlignment="1" applyProtection="1">
      <alignment wrapText="1"/>
      <protection hidden="1"/>
    </xf>
    <xf numFmtId="0" fontId="16" fillId="0" borderId="6" xfId="1" applyFont="1" applyBorder="1" applyAlignment="1" applyProtection="1">
      <alignment wrapText="1"/>
      <protection hidden="1"/>
    </xf>
    <xf numFmtId="0" fontId="16" fillId="0" borderId="22" xfId="1" applyFont="1" applyBorder="1" applyAlignment="1" applyProtection="1">
      <alignment wrapText="1"/>
      <protection hidden="1"/>
    </xf>
    <xf numFmtId="0" fontId="18" fillId="0" borderId="5" xfId="1" applyFont="1" applyBorder="1" applyProtection="1">
      <protection hidden="1"/>
    </xf>
    <xf numFmtId="0" fontId="17" fillId="4" borderId="5" xfId="1" applyFont="1" applyFill="1" applyBorder="1" applyAlignment="1" applyProtection="1">
      <alignment horizontal="center" wrapText="1"/>
      <protection hidden="1"/>
    </xf>
    <xf numFmtId="0" fontId="17" fillId="5" borderId="5" xfId="1" applyFont="1" applyFill="1" applyBorder="1" applyAlignment="1" applyProtection="1">
      <alignment horizontal="center" wrapText="1"/>
      <protection locked="0" hidden="1"/>
    </xf>
    <xf numFmtId="1" fontId="17" fillId="0" borderId="5" xfId="1" applyNumberFormat="1" applyFont="1" applyBorder="1" applyAlignment="1" applyProtection="1">
      <alignment horizontal="center" wrapText="1"/>
      <protection hidden="1"/>
    </xf>
    <xf numFmtId="1" fontId="17" fillId="5" borderId="5" xfId="1" applyNumberFormat="1" applyFont="1" applyFill="1" applyBorder="1" applyAlignment="1" applyProtection="1">
      <alignment horizontal="center" wrapText="1"/>
      <protection hidden="1"/>
    </xf>
    <xf numFmtId="0" fontId="18" fillId="9" borderId="1" xfId="1" applyNumberFormat="1" applyFont="1" applyFill="1" applyBorder="1" applyAlignment="1" applyProtection="1">
      <alignment horizontal="center"/>
      <protection locked="0" hidden="1"/>
    </xf>
    <xf numFmtId="0" fontId="18" fillId="0" borderId="1" xfId="1" applyNumberFormat="1" applyFont="1" applyFill="1" applyBorder="1" applyAlignment="1" applyProtection="1">
      <alignment horizontal="center"/>
      <protection locked="0" hidden="1"/>
    </xf>
    <xf numFmtId="0" fontId="18" fillId="5" borderId="1" xfId="1" applyFont="1" applyFill="1" applyBorder="1" applyAlignment="1" applyProtection="1">
      <alignment horizontal="center"/>
      <protection locked="0" hidden="1"/>
    </xf>
    <xf numFmtId="0" fontId="18" fillId="0" borderId="1" xfId="1" applyFont="1" applyFill="1" applyBorder="1" applyAlignment="1" applyProtection="1">
      <alignment horizontal="center"/>
      <protection locked="0" hidden="1"/>
    </xf>
    <xf numFmtId="164" fontId="19" fillId="0" borderId="1" xfId="1" applyNumberFormat="1" applyFont="1" applyBorder="1" applyAlignment="1" applyProtection="1">
      <alignment wrapText="1"/>
      <protection hidden="1"/>
    </xf>
    <xf numFmtId="0" fontId="17" fillId="7" borderId="5" xfId="1" applyFont="1" applyFill="1" applyBorder="1" applyAlignment="1" applyProtection="1">
      <alignment horizontal="center" wrapText="1"/>
      <protection locked="0" hidden="1"/>
    </xf>
    <xf numFmtId="1" fontId="17" fillId="7" borderId="5" xfId="1" applyNumberFormat="1" applyFont="1" applyFill="1" applyBorder="1" applyAlignment="1" applyProtection="1">
      <alignment horizontal="center" wrapText="1"/>
      <protection hidden="1"/>
    </xf>
    <xf numFmtId="0" fontId="18" fillId="11" borderId="1" xfId="1" applyNumberFormat="1" applyFont="1" applyFill="1" applyBorder="1" applyAlignment="1" applyProtection="1">
      <alignment horizontal="center"/>
      <protection locked="0" hidden="1"/>
    </xf>
    <xf numFmtId="0" fontId="18" fillId="7" borderId="1" xfId="1" applyFont="1" applyFill="1" applyBorder="1" applyAlignment="1" applyProtection="1">
      <alignment horizontal="center"/>
      <protection locked="0" hidden="1"/>
    </xf>
    <xf numFmtId="0" fontId="17" fillId="6" borderId="5" xfId="1" applyFont="1" applyFill="1" applyBorder="1" applyAlignment="1" applyProtection="1">
      <alignment horizontal="center" wrapText="1"/>
      <protection locked="0" hidden="1"/>
    </xf>
    <xf numFmtId="1" fontId="17" fillId="6" borderId="5" xfId="1" applyNumberFormat="1" applyFont="1" applyFill="1" applyBorder="1" applyAlignment="1" applyProtection="1">
      <alignment horizontal="center" wrapText="1"/>
      <protection hidden="1"/>
    </xf>
    <xf numFmtId="0" fontId="17" fillId="4" borderId="23" xfId="1" applyFont="1" applyFill="1" applyBorder="1" applyAlignment="1" applyProtection="1">
      <alignment horizontal="center" wrapText="1"/>
      <protection hidden="1"/>
    </xf>
    <xf numFmtId="1" fontId="17" fillId="0" borderId="23" xfId="1" applyNumberFormat="1" applyFont="1" applyBorder="1" applyAlignment="1" applyProtection="1">
      <alignment horizontal="center" wrapText="1"/>
      <protection hidden="1"/>
    </xf>
    <xf numFmtId="165" fontId="17" fillId="0" borderId="5" xfId="1" applyNumberFormat="1" applyFont="1" applyFill="1" applyBorder="1" applyAlignment="1" applyProtection="1">
      <alignment horizontal="center" wrapText="1"/>
      <protection locked="0" hidden="1"/>
    </xf>
    <xf numFmtId="0" fontId="17" fillId="0" borderId="5" xfId="1" applyFont="1" applyFill="1" applyBorder="1" applyAlignment="1" applyProtection="1">
      <alignment horizontal="center" wrapText="1"/>
      <protection locked="0" hidden="1"/>
    </xf>
    <xf numFmtId="164" fontId="19" fillId="0" borderId="5" xfId="1" applyNumberFormat="1" applyFont="1" applyBorder="1" applyAlignment="1" applyProtection="1">
      <alignment horizontal="center" wrapText="1"/>
      <protection hidden="1"/>
    </xf>
    <xf numFmtId="164" fontId="19" fillId="0" borderId="21" xfId="1" applyNumberFormat="1" applyFont="1" applyBorder="1" applyAlignment="1" applyProtection="1">
      <alignment horizontal="center" wrapText="1"/>
      <protection hidden="1"/>
    </xf>
    <xf numFmtId="0" fontId="17" fillId="4" borderId="24" xfId="1" applyFont="1" applyFill="1" applyBorder="1" applyAlignment="1" applyProtection="1">
      <alignment horizontal="center" wrapText="1"/>
      <protection hidden="1"/>
    </xf>
    <xf numFmtId="0" fontId="18" fillId="10" borderId="1" xfId="1" applyNumberFormat="1" applyFont="1" applyFill="1" applyBorder="1" applyAlignment="1" applyProtection="1">
      <alignment horizontal="center"/>
      <protection locked="0" hidden="1"/>
    </xf>
    <xf numFmtId="0" fontId="18" fillId="6" borderId="1" xfId="1" applyFont="1" applyFill="1" applyBorder="1" applyAlignment="1" applyProtection="1">
      <alignment horizontal="center"/>
      <protection locked="0" hidden="1"/>
    </xf>
    <xf numFmtId="1" fontId="17" fillId="5" borderId="25" xfId="1" applyNumberFormat="1" applyFont="1" applyFill="1" applyBorder="1" applyAlignment="1" applyProtection="1">
      <alignment horizontal="center" wrapText="1"/>
      <protection hidden="1"/>
    </xf>
    <xf numFmtId="0" fontId="20" fillId="0" borderId="26" xfId="1" applyFont="1" applyBorder="1" applyAlignment="1" applyProtection="1">
      <alignment horizontal="center" vertical="center" wrapText="1"/>
      <protection hidden="1"/>
    </xf>
    <xf numFmtId="0" fontId="20" fillId="0" borderId="27" xfId="1" applyFont="1" applyBorder="1" applyAlignment="1" applyProtection="1">
      <alignment horizontal="center" vertical="center" wrapText="1"/>
      <protection hidden="1"/>
    </xf>
    <xf numFmtId="3" fontId="19" fillId="5" borderId="3" xfId="1" applyNumberFormat="1" applyFont="1" applyFill="1" applyBorder="1" applyAlignment="1" applyProtection="1">
      <alignment horizontal="center" wrapText="1"/>
      <protection hidden="1"/>
    </xf>
    <xf numFmtId="3" fontId="19" fillId="7" borderId="3" xfId="1" applyNumberFormat="1" applyFont="1" applyFill="1" applyBorder="1" applyAlignment="1" applyProtection="1">
      <alignment horizontal="center" wrapText="1"/>
      <protection hidden="1"/>
    </xf>
    <xf numFmtId="3" fontId="19" fillId="6" borderId="3" xfId="1" applyNumberFormat="1" applyFont="1" applyFill="1" applyBorder="1" applyAlignment="1" applyProtection="1">
      <alignment horizontal="center" wrapText="1"/>
      <protection hidden="1"/>
    </xf>
    <xf numFmtId="0" fontId="19" fillId="0" borderId="5" xfId="1" applyNumberFormat="1" applyFont="1" applyBorder="1" applyAlignment="1" applyProtection="1">
      <alignment horizontal="center" wrapText="1"/>
      <protection hidden="1"/>
    </xf>
    <xf numFmtId="0" fontId="18" fillId="9" borderId="2" xfId="1" applyNumberFormat="1" applyFont="1" applyFill="1" applyBorder="1" applyAlignment="1" applyProtection="1">
      <alignment horizontal="center"/>
      <protection locked="0" hidden="1"/>
    </xf>
    <xf numFmtId="0" fontId="18" fillId="11" borderId="2" xfId="1" applyNumberFormat="1" applyFont="1" applyFill="1" applyBorder="1" applyAlignment="1" applyProtection="1">
      <alignment horizontal="center"/>
      <protection locked="0" hidden="1"/>
    </xf>
    <xf numFmtId="0" fontId="18" fillId="10" borderId="2" xfId="1" applyNumberFormat="1" applyFont="1" applyFill="1" applyBorder="1" applyAlignment="1" applyProtection="1">
      <alignment horizontal="center"/>
      <protection locked="0" hidden="1"/>
    </xf>
    <xf numFmtId="3" fontId="19" fillId="6" borderId="28" xfId="1" applyNumberFormat="1" applyFont="1" applyFill="1" applyBorder="1" applyAlignment="1" applyProtection="1">
      <alignment horizontal="center" wrapText="1"/>
      <protection hidden="1"/>
    </xf>
    <xf numFmtId="0" fontId="19" fillId="0" borderId="23" xfId="1" applyNumberFormat="1" applyFont="1" applyBorder="1" applyAlignment="1" applyProtection="1">
      <alignment horizontal="center" wrapText="1"/>
      <protection hidden="1"/>
    </xf>
    <xf numFmtId="0" fontId="18" fillId="8" borderId="1" xfId="1" applyFont="1" applyFill="1" applyBorder="1" applyAlignment="1" applyProtection="1">
      <alignment horizontal="center"/>
      <protection locked="0" hidden="1"/>
    </xf>
    <xf numFmtId="0" fontId="18" fillId="12" borderId="5" xfId="1" applyFont="1" applyFill="1" applyBorder="1" applyProtection="1">
      <protection hidden="1"/>
    </xf>
    <xf numFmtId="0" fontId="17" fillId="12" borderId="5" xfId="1" applyFont="1" applyFill="1" applyBorder="1" applyAlignment="1" applyProtection="1">
      <alignment horizontal="center" wrapText="1"/>
      <protection hidden="1"/>
    </xf>
    <xf numFmtId="0" fontId="17" fillId="12" borderId="5" xfId="1" applyFont="1" applyFill="1" applyBorder="1" applyAlignment="1" applyProtection="1">
      <alignment horizontal="center" wrapText="1"/>
      <protection locked="0" hidden="1"/>
    </xf>
    <xf numFmtId="1" fontId="17" fillId="12" borderId="5" xfId="1" applyNumberFormat="1" applyFont="1" applyFill="1" applyBorder="1" applyAlignment="1" applyProtection="1">
      <alignment horizontal="center" wrapText="1"/>
      <protection hidden="1"/>
    </xf>
    <xf numFmtId="0" fontId="18" fillId="12" borderId="1" xfId="1" applyFont="1" applyFill="1" applyBorder="1" applyAlignment="1" applyProtection="1">
      <alignment horizontal="center"/>
      <protection locked="0" hidden="1"/>
    </xf>
    <xf numFmtId="164" fontId="19" fillId="12" borderId="1" xfId="1" applyNumberFormat="1" applyFont="1" applyFill="1" applyBorder="1" applyAlignment="1" applyProtection="1">
      <alignment wrapText="1"/>
      <protection hidden="1"/>
    </xf>
    <xf numFmtId="164" fontId="0" fillId="0" borderId="0" xfId="0" applyNumberFormat="1"/>
    <xf numFmtId="0" fontId="0" fillId="0" borderId="5" xfId="0" applyBorder="1"/>
    <xf numFmtId="164" fontId="0" fillId="0" borderId="5" xfId="0" applyNumberFormat="1" applyBorder="1"/>
    <xf numFmtId="0" fontId="6" fillId="0" borderId="29" xfId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0" fontId="7" fillId="0" borderId="30" xfId="1" applyFont="1" applyBorder="1"/>
    <xf numFmtId="0" fontId="1" fillId="0" borderId="30" xfId="1" applyBorder="1"/>
    <xf numFmtId="0" fontId="1" fillId="0" borderId="31" xfId="1" applyBorder="1"/>
    <xf numFmtId="0" fontId="6" fillId="0" borderId="31" xfId="1" applyFont="1" applyBorder="1" applyAlignment="1">
      <alignment vertical="center"/>
    </xf>
    <xf numFmtId="0" fontId="19" fillId="0" borderId="32" xfId="1" applyNumberFormat="1" applyFont="1" applyBorder="1" applyAlignment="1" applyProtection="1">
      <alignment horizontal="center" wrapText="1"/>
      <protection hidden="1"/>
    </xf>
    <xf numFmtId="0" fontId="18" fillId="10" borderId="33" xfId="1" applyNumberFormat="1" applyFont="1" applyFill="1" applyBorder="1" applyAlignment="1" applyProtection="1">
      <alignment horizontal="center"/>
      <protection locked="0" hidden="1"/>
    </xf>
    <xf numFmtId="0" fontId="18" fillId="10" borderId="8" xfId="1" applyNumberFormat="1" applyFont="1" applyFill="1" applyBorder="1" applyAlignment="1" applyProtection="1">
      <alignment horizontal="center"/>
      <protection locked="0" hidden="1"/>
    </xf>
    <xf numFmtId="0" fontId="18" fillId="0" borderId="8" xfId="1" applyFont="1" applyFill="1" applyBorder="1" applyAlignment="1" applyProtection="1">
      <alignment horizontal="center"/>
      <protection locked="0" hidden="1"/>
    </xf>
    <xf numFmtId="0" fontId="18" fillId="12" borderId="7" xfId="1" applyNumberFormat="1" applyFont="1" applyFill="1" applyBorder="1" applyAlignment="1" applyProtection="1">
      <alignment horizontal="center"/>
      <protection locked="0" hidden="1"/>
    </xf>
    <xf numFmtId="0" fontId="18" fillId="12" borderId="7" xfId="1" applyFont="1" applyFill="1" applyBorder="1" applyAlignment="1" applyProtection="1">
      <alignment horizontal="center"/>
      <protection locked="0" hidden="1"/>
    </xf>
    <xf numFmtId="0" fontId="18" fillId="7" borderId="5" xfId="1" applyFont="1" applyFill="1" applyBorder="1" applyAlignment="1" applyProtection="1">
      <alignment horizontal="center"/>
      <protection hidden="1"/>
    </xf>
    <xf numFmtId="0" fontId="17" fillId="7" borderId="5" xfId="1" applyFont="1" applyFill="1" applyBorder="1" applyAlignment="1" applyProtection="1">
      <alignment horizontal="center" wrapText="1"/>
      <protection hidden="1"/>
    </xf>
    <xf numFmtId="0" fontId="19" fillId="7" borderId="5" xfId="1" applyNumberFormat="1" applyFont="1" applyFill="1" applyBorder="1" applyAlignment="1" applyProtection="1">
      <alignment horizontal="center" wrapText="1"/>
      <protection hidden="1"/>
    </xf>
    <xf numFmtId="164" fontId="19" fillId="7" borderId="1" xfId="1" applyNumberFormat="1" applyFont="1" applyFill="1" applyBorder="1" applyAlignment="1" applyProtection="1">
      <alignment wrapText="1"/>
      <protection hidden="1"/>
    </xf>
    <xf numFmtId="0" fontId="18" fillId="5" borderId="5" xfId="1" applyFont="1" applyFill="1" applyBorder="1" applyAlignment="1" applyProtection="1">
      <alignment horizontal="center"/>
      <protection hidden="1"/>
    </xf>
    <xf numFmtId="0" fontId="17" fillId="5" borderId="5" xfId="1" applyFont="1" applyFill="1" applyBorder="1" applyAlignment="1" applyProtection="1">
      <alignment horizontal="center" wrapText="1"/>
      <protection hidden="1"/>
    </xf>
    <xf numFmtId="0" fontId="19" fillId="5" borderId="5" xfId="1" applyNumberFormat="1" applyFont="1" applyFill="1" applyBorder="1" applyAlignment="1" applyProtection="1">
      <alignment horizontal="center" wrapText="1"/>
      <protection hidden="1"/>
    </xf>
    <xf numFmtId="0" fontId="18" fillId="13" borderId="23" xfId="1" applyFont="1" applyFill="1" applyBorder="1" applyAlignment="1" applyProtection="1">
      <alignment horizontal="center"/>
      <protection hidden="1"/>
    </xf>
    <xf numFmtId="0" fontId="17" fillId="13" borderId="23" xfId="1" applyFont="1" applyFill="1" applyBorder="1" applyAlignment="1" applyProtection="1">
      <alignment horizontal="center" wrapText="1"/>
      <protection hidden="1"/>
    </xf>
    <xf numFmtId="0" fontId="17" fillId="13" borderId="23" xfId="1" applyFont="1" applyFill="1" applyBorder="1" applyAlignment="1" applyProtection="1">
      <alignment horizontal="center" wrapText="1"/>
      <protection locked="0" hidden="1"/>
    </xf>
    <xf numFmtId="1" fontId="17" fillId="13" borderId="23" xfId="1" applyNumberFormat="1" applyFont="1" applyFill="1" applyBorder="1" applyAlignment="1" applyProtection="1">
      <alignment horizontal="center" wrapText="1"/>
      <protection hidden="1"/>
    </xf>
    <xf numFmtId="1" fontId="17" fillId="13" borderId="5" xfId="1" applyNumberFormat="1" applyFont="1" applyFill="1" applyBorder="1" applyAlignment="1" applyProtection="1">
      <alignment horizontal="center" wrapText="1"/>
      <protection hidden="1"/>
    </xf>
    <xf numFmtId="3" fontId="19" fillId="13" borderId="0" xfId="1" applyNumberFormat="1" applyFont="1" applyFill="1" applyBorder="1" applyAlignment="1" applyProtection="1">
      <alignment horizontal="center" wrapText="1"/>
      <protection hidden="1"/>
    </xf>
    <xf numFmtId="0" fontId="19" fillId="13" borderId="5" xfId="1" applyNumberFormat="1" applyFont="1" applyFill="1" applyBorder="1" applyAlignment="1" applyProtection="1">
      <alignment horizontal="center" wrapText="1"/>
      <protection hidden="1"/>
    </xf>
    <xf numFmtId="0" fontId="18" fillId="14" borderId="5" xfId="1" applyNumberFormat="1" applyFont="1" applyFill="1" applyBorder="1" applyAlignment="1" applyProtection="1">
      <alignment horizontal="center"/>
      <protection locked="0" hidden="1"/>
    </xf>
    <xf numFmtId="0" fontId="18" fillId="13" borderId="5" xfId="1" applyFont="1" applyFill="1" applyBorder="1" applyAlignment="1" applyProtection="1">
      <alignment horizontal="center"/>
      <protection locked="0" hidden="1"/>
    </xf>
    <xf numFmtId="0" fontId="18" fillId="13" borderId="2" xfId="1" applyFont="1" applyFill="1" applyBorder="1" applyAlignment="1" applyProtection="1">
      <alignment horizontal="center"/>
      <protection locked="0" hidden="1"/>
    </xf>
    <xf numFmtId="0" fontId="18" fillId="13" borderId="1" xfId="1" applyFont="1" applyFill="1" applyBorder="1" applyAlignment="1" applyProtection="1">
      <alignment horizontal="center"/>
      <protection locked="0" hidden="1"/>
    </xf>
    <xf numFmtId="164" fontId="19" fillId="13" borderId="1" xfId="1" applyNumberFormat="1" applyFont="1" applyFill="1" applyBorder="1" applyAlignment="1" applyProtection="1">
      <alignment wrapText="1"/>
      <protection hidden="1"/>
    </xf>
    <xf numFmtId="3" fontId="19" fillId="6" borderId="5" xfId="1" applyNumberFormat="1" applyFont="1" applyFill="1" applyBorder="1" applyAlignment="1" applyProtection="1">
      <alignment horizontal="center" wrapText="1"/>
      <protection hidden="1"/>
    </xf>
    <xf numFmtId="0" fontId="16" fillId="0" borderId="5" xfId="1" applyFont="1" applyBorder="1" applyAlignment="1" applyProtection="1">
      <alignment wrapText="1"/>
      <protection hidden="1"/>
    </xf>
    <xf numFmtId="3" fontId="19" fillId="12" borderId="25" xfId="1" applyNumberFormat="1" applyFont="1" applyFill="1" applyBorder="1" applyAlignment="1" applyProtection="1">
      <alignment horizontal="center" wrapText="1"/>
      <protection hidden="1"/>
    </xf>
    <xf numFmtId="3" fontId="19" fillId="12" borderId="5" xfId="1" applyNumberFormat="1" applyFont="1" applyFill="1" applyBorder="1" applyAlignment="1" applyProtection="1">
      <alignment horizontal="center" wrapText="1"/>
      <protection hidden="1"/>
    </xf>
    <xf numFmtId="0" fontId="3" fillId="0" borderId="7" xfId="1" applyFont="1" applyBorder="1" applyAlignment="1" applyProtection="1">
      <alignment horizontal="center" vertical="center" wrapText="1"/>
      <protection hidden="1"/>
    </xf>
    <xf numFmtId="0" fontId="3" fillId="0" borderId="36" xfId="1" applyFont="1" applyBorder="1" applyAlignment="1" applyProtection="1">
      <alignment horizontal="center" vertical="center" wrapText="1"/>
      <protection hidden="1"/>
    </xf>
    <xf numFmtId="0" fontId="3" fillId="0" borderId="37" xfId="1" applyFont="1" applyBorder="1" applyAlignment="1" applyProtection="1">
      <alignment horizontal="center" vertical="center" wrapText="1"/>
      <protection hidden="1"/>
    </xf>
    <xf numFmtId="0" fontId="18" fillId="0" borderId="7" xfId="1" applyFont="1" applyFill="1" applyBorder="1" applyAlignment="1" applyProtection="1">
      <alignment horizontal="center"/>
      <protection locked="0" hidden="1"/>
    </xf>
    <xf numFmtId="0" fontId="3" fillId="0" borderId="29" xfId="1" applyFont="1" applyBorder="1" applyAlignment="1" applyProtection="1">
      <alignment horizontal="center" vertical="center" wrapText="1"/>
      <protection hidden="1"/>
    </xf>
    <xf numFmtId="0" fontId="3" fillId="0" borderId="30" xfId="1" applyFont="1" applyBorder="1" applyAlignment="1" applyProtection="1">
      <alignment horizontal="center" vertical="center" wrapText="1"/>
      <protection hidden="1"/>
    </xf>
    <xf numFmtId="0" fontId="3" fillId="0" borderId="30" xfId="1" applyFont="1" applyBorder="1" applyAlignment="1" applyProtection="1">
      <alignment horizontal="right" vertical="center" wrapText="1"/>
      <protection hidden="1"/>
    </xf>
    <xf numFmtId="0" fontId="3" fillId="0" borderId="30" xfId="1" applyFont="1" applyBorder="1" applyAlignment="1" applyProtection="1">
      <alignment horizontal="left" vertical="center" wrapText="1"/>
      <protection hidden="1"/>
    </xf>
    <xf numFmtId="0" fontId="3" fillId="0" borderId="31" xfId="1" applyFont="1" applyBorder="1" applyAlignment="1" applyProtection="1">
      <alignment horizontal="center" vertical="center" wrapText="1"/>
      <protection hidden="1"/>
    </xf>
    <xf numFmtId="0" fontId="3" fillId="0" borderId="35" xfId="1" applyFont="1" applyBorder="1" applyAlignment="1" applyProtection="1">
      <alignment horizontal="center" vertical="center" wrapText="1"/>
      <protection hidden="1"/>
    </xf>
    <xf numFmtId="0" fontId="3" fillId="0" borderId="25" xfId="1" applyFont="1" applyBorder="1" applyAlignment="1" applyProtection="1">
      <alignment horizontal="center" vertical="center" wrapText="1"/>
      <protection hidden="1"/>
    </xf>
    <xf numFmtId="0" fontId="3" fillId="0" borderId="39" xfId="1" applyFont="1" applyBorder="1" applyAlignment="1" applyProtection="1">
      <alignment horizontal="center" vertical="center" wrapText="1"/>
      <protection hidden="1"/>
    </xf>
    <xf numFmtId="0" fontId="20" fillId="0" borderId="29" xfId="1" applyFont="1" applyBorder="1" applyAlignment="1" applyProtection="1">
      <alignment horizontal="right" vertical="center" wrapText="1"/>
      <protection hidden="1"/>
    </xf>
    <xf numFmtId="0" fontId="20" fillId="0" borderId="30" xfId="1" applyFont="1" applyBorder="1" applyAlignment="1" applyProtection="1">
      <alignment horizontal="left" vertical="center" wrapText="1"/>
      <protection hidden="1"/>
    </xf>
    <xf numFmtId="0" fontId="20" fillId="0" borderId="30" xfId="1" applyFont="1" applyBorder="1" applyAlignment="1" applyProtection="1">
      <alignment horizontal="right" vertical="center" wrapText="1"/>
      <protection hidden="1"/>
    </xf>
    <xf numFmtId="0" fontId="20" fillId="0" borderId="31" xfId="1" applyFont="1" applyBorder="1" applyAlignment="1" applyProtection="1">
      <alignment horizontal="left" vertical="center" wrapText="1"/>
      <protection hidden="1"/>
    </xf>
    <xf numFmtId="166" fontId="17" fillId="5" borderId="5" xfId="1" applyNumberFormat="1" applyFont="1" applyFill="1" applyBorder="1" applyAlignment="1" applyProtection="1">
      <alignment horizontal="left" wrapText="1"/>
      <protection locked="0" hidden="1"/>
    </xf>
    <xf numFmtId="167" fontId="18" fillId="0" borderId="5" xfId="1" applyNumberFormat="1" applyFont="1" applyBorder="1" applyAlignment="1" applyProtection="1">
      <alignment horizontal="center"/>
      <protection hidden="1"/>
    </xf>
    <xf numFmtId="166" fontId="17" fillId="7" borderId="5" xfId="1" applyNumberFormat="1" applyFont="1" applyFill="1" applyBorder="1" applyAlignment="1" applyProtection="1">
      <alignment horizontal="left" wrapText="1"/>
      <protection locked="0" hidden="1"/>
    </xf>
    <xf numFmtId="166" fontId="17" fillId="15" borderId="5" xfId="1" applyNumberFormat="1" applyFont="1" applyFill="1" applyBorder="1" applyAlignment="1" applyProtection="1">
      <alignment horizontal="left" wrapText="1"/>
      <protection locked="0" hidden="1"/>
    </xf>
    <xf numFmtId="0" fontId="22" fillId="5" borderId="6" xfId="1" applyFont="1" applyFill="1" applyBorder="1" applyAlignment="1" applyProtection="1">
      <alignment wrapText="1"/>
      <protection hidden="1"/>
    </xf>
    <xf numFmtId="165" fontId="22" fillId="5" borderId="5" xfId="1" applyNumberFormat="1" applyFont="1" applyFill="1" applyBorder="1" applyAlignment="1" applyProtection="1">
      <alignment horizontal="center" wrapText="1"/>
      <protection locked="0" hidden="1"/>
    </xf>
    <xf numFmtId="0" fontId="23" fillId="7" borderId="6" xfId="1" applyFont="1" applyFill="1" applyBorder="1" applyAlignment="1" applyProtection="1">
      <alignment wrapText="1"/>
      <protection hidden="1"/>
    </xf>
    <xf numFmtId="165" fontId="23" fillId="7" borderId="5" xfId="1" applyNumberFormat="1" applyFont="1" applyFill="1" applyBorder="1" applyAlignment="1" applyProtection="1">
      <alignment horizontal="center" wrapText="1"/>
      <protection locked="0" hidden="1"/>
    </xf>
    <xf numFmtId="165" fontId="24" fillId="13" borderId="23" xfId="1" applyNumberFormat="1" applyFont="1" applyFill="1" applyBorder="1" applyAlignment="1" applyProtection="1">
      <alignment horizontal="center" wrapText="1"/>
      <protection locked="0" hidden="1"/>
    </xf>
    <xf numFmtId="0" fontId="24" fillId="15" borderId="5" xfId="1" applyFont="1" applyFill="1" applyBorder="1" applyAlignment="1" applyProtection="1">
      <alignment wrapText="1"/>
      <protection hidden="1"/>
    </xf>
    <xf numFmtId="0" fontId="25" fillId="12" borderId="5" xfId="1" applyFont="1" applyFill="1" applyBorder="1" applyAlignment="1" applyProtection="1">
      <alignment wrapText="1"/>
      <protection hidden="1"/>
    </xf>
    <xf numFmtId="165" fontId="25" fillId="12" borderId="5" xfId="1" applyNumberFormat="1" applyFont="1" applyFill="1" applyBorder="1" applyAlignment="1" applyProtection="1">
      <alignment horizontal="center" wrapText="1"/>
      <protection locked="0" hidden="1"/>
    </xf>
    <xf numFmtId="3" fontId="18" fillId="8" borderId="1" xfId="1" applyNumberFormat="1" applyFont="1" applyFill="1" applyBorder="1" applyAlignment="1" applyProtection="1">
      <alignment horizontal="center"/>
      <protection locked="0" hidden="1"/>
    </xf>
    <xf numFmtId="3" fontId="18" fillId="5" borderId="1" xfId="1" applyNumberFormat="1" applyFont="1" applyFill="1" applyBorder="1" applyAlignment="1" applyProtection="1">
      <alignment horizontal="center"/>
      <protection locked="0" hidden="1"/>
    </xf>
    <xf numFmtId="3" fontId="18" fillId="12" borderId="1" xfId="1" applyNumberFormat="1" applyFont="1" applyFill="1" applyBorder="1" applyAlignment="1" applyProtection="1">
      <alignment horizontal="center"/>
      <protection locked="0" hidden="1"/>
    </xf>
    <xf numFmtId="3" fontId="18" fillId="7" borderId="1" xfId="1" applyNumberFormat="1" applyFont="1" applyFill="1" applyBorder="1" applyAlignment="1" applyProtection="1">
      <alignment horizontal="center"/>
      <protection locked="0" hidden="1"/>
    </xf>
    <xf numFmtId="3" fontId="18" fillId="13" borderId="1" xfId="1" applyNumberFormat="1" applyFont="1" applyFill="1" applyBorder="1" applyAlignment="1" applyProtection="1">
      <alignment horizontal="center"/>
      <protection locked="0" hidden="1"/>
    </xf>
    <xf numFmtId="0" fontId="26" fillId="0" borderId="5" xfId="0" applyFont="1" applyBorder="1"/>
    <xf numFmtId="164" fontId="26" fillId="0" borderId="5" xfId="0" applyNumberFormat="1" applyFont="1" applyBorder="1" applyAlignment="1">
      <alignment horizontal="left"/>
    </xf>
    <xf numFmtId="3" fontId="26" fillId="0" borderId="5" xfId="0" applyNumberFormat="1" applyFont="1" applyBorder="1" applyAlignment="1">
      <alignment horizontal="left"/>
    </xf>
    <xf numFmtId="0" fontId="27" fillId="0" borderId="0" xfId="0" applyFont="1" applyBorder="1"/>
    <xf numFmtId="164" fontId="27" fillId="0" borderId="0" xfId="0" applyNumberFormat="1" applyFont="1" applyBorder="1"/>
    <xf numFmtId="0" fontId="0" fillId="0" borderId="41" xfId="0" applyBorder="1"/>
    <xf numFmtId="164" fontId="19" fillId="5" borderId="7" xfId="1" applyNumberFormat="1" applyFont="1" applyFill="1" applyBorder="1" applyAlignment="1" applyProtection="1">
      <alignment wrapText="1"/>
      <protection hidden="1"/>
    </xf>
    <xf numFmtId="164" fontId="19" fillId="0" borderId="5" xfId="1" applyNumberFormat="1" applyFont="1" applyBorder="1" applyAlignment="1" applyProtection="1">
      <alignment wrapText="1"/>
      <protection hidden="1"/>
    </xf>
    <xf numFmtId="0" fontId="28" fillId="0" borderId="0" xfId="0" applyFont="1" applyBorder="1"/>
    <xf numFmtId="164" fontId="28" fillId="0" borderId="0" xfId="0" applyNumberFormat="1" applyFont="1" applyBorder="1"/>
    <xf numFmtId="0" fontId="29" fillId="16" borderId="5" xfId="0" applyFont="1" applyFill="1" applyBorder="1" applyAlignment="1">
      <alignment horizontal="center"/>
    </xf>
    <xf numFmtId="164" fontId="30" fillId="16" borderId="5" xfId="0" applyNumberFormat="1" applyFont="1" applyFill="1" applyBorder="1"/>
    <xf numFmtId="0" fontId="3" fillId="0" borderId="6" xfId="1" applyFont="1" applyBorder="1" applyAlignment="1" applyProtection="1">
      <alignment horizontal="center" vertical="center" wrapText="1"/>
      <protection hidden="1"/>
    </xf>
    <xf numFmtId="0" fontId="3" fillId="0" borderId="21" xfId="1" applyFont="1" applyBorder="1" applyAlignment="1" applyProtection="1">
      <alignment horizontal="center" vertical="center" wrapText="1"/>
      <protection hidden="1"/>
    </xf>
    <xf numFmtId="0" fontId="3" fillId="0" borderId="42" xfId="1" applyFont="1" applyBorder="1" applyAlignment="1" applyProtection="1">
      <alignment horizontal="center" vertical="center" wrapText="1"/>
      <protection hidden="1"/>
    </xf>
    <xf numFmtId="0" fontId="26" fillId="0" borderId="41" xfId="0" applyFon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26" xfId="1" applyFont="1" applyBorder="1" applyAlignment="1" applyProtection="1">
      <alignment horizontal="center" vertical="center" wrapText="1"/>
      <protection hidden="1"/>
    </xf>
    <xf numFmtId="0" fontId="3" fillId="0" borderId="27" xfId="1" applyFont="1" applyBorder="1" applyAlignment="1" applyProtection="1">
      <alignment horizontal="center" vertical="center" wrapText="1"/>
      <protection hidden="1"/>
    </xf>
    <xf numFmtId="0" fontId="20" fillId="0" borderId="8" xfId="1" applyFont="1" applyBorder="1" applyAlignment="1" applyProtection="1">
      <alignment horizontal="center" vertical="center" wrapText="1"/>
      <protection hidden="1"/>
    </xf>
    <xf numFmtId="0" fontId="20" fillId="0" borderId="1" xfId="1" applyFont="1" applyBorder="1" applyAlignment="1" applyProtection="1">
      <alignment horizontal="center" vertical="center" wrapText="1"/>
      <protection hidden="1"/>
    </xf>
    <xf numFmtId="0" fontId="3" fillId="0" borderId="8" xfId="1" applyFont="1" applyBorder="1" applyAlignment="1" applyProtection="1">
      <alignment horizontal="center" vertical="center" wrapText="1"/>
      <protection hidden="1"/>
    </xf>
    <xf numFmtId="0" fontId="3" fillId="0" borderId="34" xfId="1" applyFont="1" applyBorder="1" applyAlignment="1" applyProtection="1">
      <alignment horizontal="center" vertical="center" wrapText="1"/>
      <protection hidden="1"/>
    </xf>
    <xf numFmtId="0" fontId="3" fillId="0" borderId="4" xfId="1" applyFont="1" applyBorder="1" applyAlignment="1" applyProtection="1">
      <alignment horizontal="center" vertical="center" wrapText="1"/>
      <protection hidden="1"/>
    </xf>
    <xf numFmtId="0" fontId="21" fillId="0" borderId="26" xfId="1" applyFont="1" applyBorder="1" applyAlignment="1" applyProtection="1">
      <alignment horizontal="center" vertical="center" wrapText="1"/>
      <protection hidden="1"/>
    </xf>
    <xf numFmtId="0" fontId="20" fillId="0" borderId="3" xfId="1" applyFont="1" applyBorder="1" applyAlignment="1" applyProtection="1">
      <alignment horizontal="center" vertical="center" wrapText="1"/>
      <protection hidden="1"/>
    </xf>
    <xf numFmtId="0" fontId="20" fillId="0" borderId="2" xfId="1" applyFont="1" applyBorder="1" applyAlignment="1" applyProtection="1">
      <alignment horizontal="center" vertical="center" wrapText="1"/>
      <protection hidden="1"/>
    </xf>
    <xf numFmtId="0" fontId="20" fillId="0" borderId="26" xfId="1" applyFont="1" applyBorder="1" applyAlignment="1" applyProtection="1">
      <alignment horizontal="center" vertical="center" wrapText="1"/>
      <protection hidden="1"/>
    </xf>
    <xf numFmtId="0" fontId="20" fillId="0" borderId="27" xfId="1" applyFont="1" applyBorder="1" applyAlignment="1" applyProtection="1">
      <alignment horizontal="center" vertical="center" wrapText="1"/>
      <protection hidden="1"/>
    </xf>
    <xf numFmtId="0" fontId="20" fillId="0" borderId="43" xfId="1" applyFont="1" applyBorder="1" applyAlignment="1" applyProtection="1">
      <alignment horizontal="center" vertical="center" wrapText="1"/>
      <protection hidden="1"/>
    </xf>
    <xf numFmtId="0" fontId="20" fillId="0" borderId="44" xfId="1" applyFont="1" applyBorder="1" applyAlignment="1" applyProtection="1">
      <alignment horizontal="center" vertical="center" wrapText="1"/>
      <protection hidden="1"/>
    </xf>
    <xf numFmtId="166" fontId="31" fillId="5" borderId="5" xfId="1" applyNumberFormat="1" applyFont="1" applyFill="1" applyBorder="1" applyAlignment="1" applyProtection="1">
      <alignment horizontal="left" wrapText="1"/>
      <protection locked="0" hidden="1"/>
    </xf>
    <xf numFmtId="167" fontId="7" fillId="0" borderId="5" xfId="1" applyNumberFormat="1" applyFont="1" applyBorder="1" applyAlignment="1" applyProtection="1">
      <alignment horizontal="center"/>
      <protection hidden="1"/>
    </xf>
    <xf numFmtId="0" fontId="31" fillId="4" borderId="5" xfId="1" applyFont="1" applyFill="1" applyBorder="1" applyAlignment="1" applyProtection="1">
      <alignment horizontal="center" wrapText="1"/>
      <protection hidden="1"/>
    </xf>
    <xf numFmtId="0" fontId="31" fillId="5" borderId="5" xfId="1" applyFont="1" applyFill="1" applyBorder="1" applyAlignment="1" applyProtection="1">
      <alignment horizontal="center" wrapText="1"/>
      <protection locked="0" hidden="1"/>
    </xf>
    <xf numFmtId="1" fontId="31" fillId="0" borderId="5" xfId="1" applyNumberFormat="1" applyFont="1" applyBorder="1" applyAlignment="1" applyProtection="1">
      <alignment horizontal="center" wrapText="1"/>
      <protection hidden="1"/>
    </xf>
    <xf numFmtId="1" fontId="31" fillId="5" borderId="25" xfId="1" applyNumberFormat="1" applyFont="1" applyFill="1" applyBorder="1" applyAlignment="1" applyProtection="1">
      <alignment horizontal="center" wrapText="1"/>
      <protection hidden="1"/>
    </xf>
    <xf numFmtId="3" fontId="32" fillId="5" borderId="40" xfId="1" applyNumberFormat="1" applyFont="1" applyFill="1" applyBorder="1" applyAlignment="1" applyProtection="1">
      <alignment horizontal="center" wrapText="1"/>
      <protection hidden="1"/>
    </xf>
    <xf numFmtId="0" fontId="32" fillId="0" borderId="5" xfId="1" applyNumberFormat="1" applyFont="1" applyBorder="1" applyAlignment="1" applyProtection="1">
      <alignment horizontal="center" wrapText="1"/>
      <protection hidden="1"/>
    </xf>
    <xf numFmtId="0" fontId="7" fillId="9" borderId="2" xfId="1" applyNumberFormat="1" applyFont="1" applyFill="1" applyBorder="1" applyAlignment="1" applyProtection="1">
      <alignment horizontal="center"/>
      <protection locked="0" hidden="1"/>
    </xf>
    <xf numFmtId="0" fontId="7" fillId="9" borderId="1" xfId="1" applyNumberFormat="1" applyFont="1" applyFill="1" applyBorder="1" applyAlignment="1" applyProtection="1">
      <alignment horizontal="center"/>
      <protection locked="0" hidden="1"/>
    </xf>
    <xf numFmtId="0" fontId="7" fillId="0" borderId="1" xfId="1" applyNumberFormat="1" applyFont="1" applyFill="1" applyBorder="1" applyAlignment="1" applyProtection="1">
      <alignment horizontal="center"/>
      <protection locked="0" hidden="1"/>
    </xf>
    <xf numFmtId="0" fontId="7" fillId="0" borderId="38" xfId="1" applyNumberFormat="1" applyFont="1" applyFill="1" applyBorder="1" applyAlignment="1" applyProtection="1">
      <alignment horizontal="center"/>
      <protection locked="0" hidden="1"/>
    </xf>
    <xf numFmtId="0" fontId="7" fillId="5" borderId="7" xfId="1" applyFont="1" applyFill="1" applyBorder="1" applyAlignment="1" applyProtection="1">
      <alignment horizontal="center"/>
      <protection locked="0" hidden="1"/>
    </xf>
    <xf numFmtId="0" fontId="7" fillId="5" borderId="1" xfId="1" applyFont="1" applyFill="1" applyBorder="1" applyAlignment="1" applyProtection="1">
      <alignment horizontal="center"/>
      <protection locked="0" hidden="1"/>
    </xf>
    <xf numFmtId="0" fontId="7" fillId="0" borderId="1" xfId="1" applyFont="1" applyFill="1" applyBorder="1" applyAlignment="1" applyProtection="1">
      <alignment horizontal="center"/>
      <protection locked="0" hidden="1"/>
    </xf>
    <xf numFmtId="0" fontId="7" fillId="6" borderId="1" xfId="1" applyFont="1" applyFill="1" applyBorder="1" applyAlignment="1" applyProtection="1">
      <alignment horizontal="center"/>
      <protection locked="0" hidden="1"/>
    </xf>
    <xf numFmtId="3" fontId="7" fillId="8" borderId="1" xfId="1" applyNumberFormat="1" applyFont="1" applyFill="1" applyBorder="1" applyAlignment="1" applyProtection="1">
      <alignment horizontal="center"/>
      <protection locked="0" hidden="1"/>
    </xf>
    <xf numFmtId="166" fontId="33" fillId="7" borderId="5" xfId="1" applyNumberFormat="1" applyFont="1" applyFill="1" applyBorder="1" applyAlignment="1" applyProtection="1">
      <alignment horizontal="left" wrapText="1"/>
      <protection locked="0" hidden="1"/>
    </xf>
    <xf numFmtId="167" fontId="34" fillId="0" borderId="5" xfId="1" applyNumberFormat="1" applyFont="1" applyBorder="1" applyAlignment="1" applyProtection="1">
      <alignment horizontal="center"/>
      <protection hidden="1"/>
    </xf>
    <xf numFmtId="0" fontId="33" fillId="4" borderId="5" xfId="1" applyFont="1" applyFill="1" applyBorder="1" applyAlignment="1" applyProtection="1">
      <alignment horizontal="center" wrapText="1"/>
      <protection hidden="1"/>
    </xf>
    <xf numFmtId="0" fontId="33" fillId="7" borderId="5" xfId="1" applyFont="1" applyFill="1" applyBorder="1" applyAlignment="1" applyProtection="1">
      <alignment horizontal="center" wrapText="1"/>
      <protection locked="0" hidden="1"/>
    </xf>
    <xf numFmtId="1" fontId="33" fillId="0" borderId="5" xfId="1" applyNumberFormat="1" applyFont="1" applyBorder="1" applyAlignment="1" applyProtection="1">
      <alignment horizontal="center" wrapText="1"/>
      <protection hidden="1"/>
    </xf>
    <xf numFmtId="1" fontId="33" fillId="7" borderId="5" xfId="1" applyNumberFormat="1" applyFont="1" applyFill="1" applyBorder="1" applyAlignment="1" applyProtection="1">
      <alignment horizontal="center" wrapText="1"/>
      <protection hidden="1"/>
    </xf>
    <xf numFmtId="3" fontId="35" fillId="7" borderId="3" xfId="1" applyNumberFormat="1" applyFont="1" applyFill="1" applyBorder="1" applyAlignment="1" applyProtection="1">
      <alignment horizontal="center" wrapText="1"/>
      <protection hidden="1"/>
    </xf>
    <xf numFmtId="0" fontId="35" fillId="0" borderId="5" xfId="1" applyNumberFormat="1" applyFont="1" applyBorder="1" applyAlignment="1" applyProtection="1">
      <alignment horizontal="center" wrapText="1"/>
      <protection hidden="1"/>
    </xf>
    <xf numFmtId="0" fontId="34" fillId="11" borderId="2" xfId="1" applyNumberFormat="1" applyFont="1" applyFill="1" applyBorder="1" applyAlignment="1" applyProtection="1">
      <alignment horizontal="center"/>
      <protection locked="0" hidden="1"/>
    </xf>
    <xf numFmtId="0" fontId="34" fillId="11" borderId="1" xfId="1" applyNumberFormat="1" applyFont="1" applyFill="1" applyBorder="1" applyAlignment="1" applyProtection="1">
      <alignment horizontal="center"/>
      <protection locked="0" hidden="1"/>
    </xf>
    <xf numFmtId="0" fontId="36" fillId="0" borderId="1" xfId="1" applyFont="1" applyFill="1" applyBorder="1" applyAlignment="1" applyProtection="1">
      <alignment horizontal="center"/>
      <protection locked="0" hidden="1"/>
    </xf>
    <xf numFmtId="0" fontId="34" fillId="0" borderId="1" xfId="1" applyFont="1" applyFill="1" applyBorder="1" applyAlignment="1" applyProtection="1">
      <alignment horizontal="center"/>
      <protection locked="0" hidden="1"/>
    </xf>
    <xf numFmtId="0" fontId="34" fillId="7" borderId="1" xfId="1" applyFont="1" applyFill="1" applyBorder="1" applyAlignment="1" applyProtection="1">
      <alignment horizontal="center"/>
      <protection locked="0" hidden="1"/>
    </xf>
    <xf numFmtId="0" fontId="34" fillId="6" borderId="1" xfId="1" applyFont="1" applyFill="1" applyBorder="1" applyAlignment="1" applyProtection="1">
      <alignment horizontal="center"/>
      <protection locked="0" hidden="1"/>
    </xf>
    <xf numFmtId="3" fontId="34" fillId="5" borderId="1" xfId="1" applyNumberFormat="1" applyFont="1" applyFill="1" applyBorder="1" applyAlignment="1" applyProtection="1">
      <alignment horizontal="center"/>
      <protection locked="0" hidden="1"/>
    </xf>
    <xf numFmtId="164" fontId="35" fillId="0" borderId="1" xfId="1" applyNumberFormat="1" applyFont="1" applyBorder="1" applyAlignment="1" applyProtection="1">
      <alignment wrapText="1"/>
      <protection hidden="1"/>
    </xf>
    <xf numFmtId="167" fontId="38" fillId="0" borderId="5" xfId="1" applyNumberFormat="1" applyFont="1" applyBorder="1" applyAlignment="1" applyProtection="1">
      <alignment horizontal="center"/>
      <protection hidden="1"/>
    </xf>
    <xf numFmtId="0" fontId="37" fillId="4" borderId="5" xfId="1" applyFont="1" applyFill="1" applyBorder="1" applyAlignment="1" applyProtection="1">
      <alignment horizontal="center" wrapText="1"/>
      <protection hidden="1"/>
    </xf>
    <xf numFmtId="0" fontId="37" fillId="6" borderId="5" xfId="1" applyFont="1" applyFill="1" applyBorder="1" applyAlignment="1" applyProtection="1">
      <alignment horizontal="center" wrapText="1"/>
      <protection locked="0" hidden="1"/>
    </xf>
    <xf numFmtId="1" fontId="37" fillId="0" borderId="5" xfId="1" applyNumberFormat="1" applyFont="1" applyBorder="1" applyAlignment="1" applyProtection="1">
      <alignment horizontal="center" wrapText="1"/>
      <protection hidden="1"/>
    </xf>
    <xf numFmtId="1" fontId="37" fillId="6" borderId="5" xfId="1" applyNumberFormat="1" applyFont="1" applyFill="1" applyBorder="1" applyAlignment="1" applyProtection="1">
      <alignment horizontal="center" wrapText="1"/>
      <protection hidden="1"/>
    </xf>
    <xf numFmtId="3" fontId="39" fillId="6" borderId="3" xfId="1" applyNumberFormat="1" applyFont="1" applyFill="1" applyBorder="1" applyAlignment="1" applyProtection="1">
      <alignment horizontal="center" wrapText="1"/>
      <protection hidden="1"/>
    </xf>
    <xf numFmtId="0" fontId="39" fillId="0" borderId="5" xfId="1" applyNumberFormat="1" applyFont="1" applyBorder="1" applyAlignment="1" applyProtection="1">
      <alignment horizontal="center" wrapText="1"/>
      <protection hidden="1"/>
    </xf>
    <xf numFmtId="0" fontId="38" fillId="10" borderId="2" xfId="1" applyNumberFormat="1" applyFont="1" applyFill="1" applyBorder="1" applyAlignment="1" applyProtection="1">
      <alignment horizontal="center"/>
      <protection locked="0" hidden="1"/>
    </xf>
    <xf numFmtId="0" fontId="38" fillId="10" borderId="1" xfId="1" applyNumberFormat="1" applyFont="1" applyFill="1" applyBorder="1" applyAlignment="1" applyProtection="1">
      <alignment horizontal="center"/>
      <protection locked="0" hidden="1"/>
    </xf>
    <xf numFmtId="0" fontId="38" fillId="0" borderId="1" xfId="1" applyFont="1" applyFill="1" applyBorder="1" applyAlignment="1" applyProtection="1">
      <alignment horizontal="center"/>
      <protection locked="0" hidden="1"/>
    </xf>
    <xf numFmtId="0" fontId="38" fillId="6" borderId="1" xfId="1" applyFont="1" applyFill="1" applyBorder="1" applyAlignment="1" applyProtection="1">
      <alignment horizontal="center"/>
      <protection locked="0" hidden="1"/>
    </xf>
    <xf numFmtId="0" fontId="38" fillId="8" borderId="1" xfId="1" applyFont="1" applyFill="1" applyBorder="1" applyAlignment="1" applyProtection="1">
      <alignment horizontal="center"/>
      <protection locked="0" hidden="1"/>
    </xf>
    <xf numFmtId="164" fontId="39" fillId="0" borderId="1" xfId="1" applyNumberFormat="1" applyFont="1" applyBorder="1" applyAlignment="1" applyProtection="1">
      <alignment wrapText="1"/>
      <protection hidden="1"/>
    </xf>
    <xf numFmtId="166" fontId="37" fillId="13" borderId="5" xfId="1" applyNumberFormat="1" applyFont="1" applyFill="1" applyBorder="1" applyAlignment="1" applyProtection="1">
      <alignment horizontal="left" wrapText="1"/>
      <protection locked="0" hidden="1"/>
    </xf>
    <xf numFmtId="0" fontId="40" fillId="0" borderId="0" xfId="1" applyFont="1" applyProtection="1">
      <protection hidden="1"/>
    </xf>
    <xf numFmtId="0" fontId="41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0000"/>
      <color rgb="FF5F5F5F"/>
      <color rgb="FFFFCCFF"/>
      <color rgb="FFFFCCCC"/>
      <color rgb="FFFFFFCC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2"/>
  <sheetViews>
    <sheetView tabSelected="1" zoomScale="95" zoomScaleNormal="95" workbookViewId="0">
      <selection activeCell="J5" sqref="J5"/>
    </sheetView>
  </sheetViews>
  <sheetFormatPr defaultRowHeight="15" x14ac:dyDescent="0.25"/>
  <cols>
    <col min="1" max="1" width="8" customWidth="1"/>
    <col min="2" max="2" width="16.28515625" customWidth="1"/>
    <col min="3" max="3" width="9" customWidth="1"/>
    <col min="4" max="4" width="16.28515625" customWidth="1"/>
    <col min="6" max="6" width="8" customWidth="1"/>
    <col min="8" max="9" width="7.5703125" customWidth="1"/>
    <col min="10" max="10" width="8.140625" customWidth="1"/>
    <col min="11" max="12" width="3.85546875" customWidth="1"/>
    <col min="13" max="13" width="4.7109375" customWidth="1"/>
    <col min="14" max="14" width="4" customWidth="1"/>
    <col min="15" max="15" width="4.28515625" customWidth="1"/>
    <col min="16" max="16" width="8.28515625" customWidth="1"/>
    <col min="17" max="17" width="7" customWidth="1"/>
    <col min="18" max="18" width="3.42578125" customWidth="1"/>
    <col min="19" max="19" width="3.5703125" customWidth="1"/>
    <col min="20" max="20" width="3.42578125" customWidth="1"/>
    <col min="21" max="21" width="4.5703125" customWidth="1"/>
    <col min="22" max="22" width="4.140625" customWidth="1"/>
    <col min="23" max="23" width="4" customWidth="1"/>
    <col min="24" max="24" width="4.140625" customWidth="1"/>
    <col min="25" max="25" width="7.7109375" customWidth="1"/>
    <col min="26" max="26" width="7.140625" customWidth="1"/>
    <col min="27" max="27" width="4.85546875" customWidth="1"/>
    <col min="28" max="28" width="4.7109375" customWidth="1"/>
    <col min="29" max="29" width="8.28515625" customWidth="1"/>
    <col min="30" max="30" width="6.42578125" customWidth="1"/>
    <col min="31" max="31" width="9.85546875" customWidth="1"/>
    <col min="32" max="32" width="9.28515625" customWidth="1"/>
    <col min="33" max="33" width="13.140625" customWidth="1"/>
    <col min="34" max="34" width="12" customWidth="1"/>
    <col min="36" max="36" width="13" customWidth="1"/>
  </cols>
  <sheetData>
    <row r="1" spans="1:37" ht="15.75" thickBo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37" x14ac:dyDescent="0.25">
      <c r="A2" s="7"/>
      <c r="B2" s="10" t="s">
        <v>8</v>
      </c>
      <c r="C2" s="151"/>
      <c r="D2" s="152"/>
      <c r="E2" s="152"/>
      <c r="F2" s="152"/>
      <c r="G2" s="153"/>
      <c r="H2" s="7"/>
      <c r="I2" s="7"/>
      <c r="J2" s="7"/>
      <c r="K2" s="7"/>
      <c r="L2" s="7"/>
      <c r="M2" s="7"/>
      <c r="N2" s="7"/>
      <c r="O2" s="7"/>
    </row>
    <row r="3" spans="1:37" x14ac:dyDescent="0.25">
      <c r="A3" s="7"/>
      <c r="B3" s="11" t="s">
        <v>9</v>
      </c>
      <c r="C3" s="154"/>
      <c r="D3" s="155"/>
      <c r="E3" s="155"/>
      <c r="F3" s="155"/>
      <c r="G3" s="156"/>
      <c r="H3" s="7"/>
      <c r="I3" s="7"/>
      <c r="J3" s="7"/>
      <c r="K3" s="7"/>
      <c r="L3" s="7"/>
      <c r="M3" s="7"/>
      <c r="N3" s="7"/>
      <c r="O3" s="7"/>
    </row>
    <row r="4" spans="1:37" x14ac:dyDescent="0.25">
      <c r="A4" s="7"/>
      <c r="B4" s="11" t="s">
        <v>10</v>
      </c>
      <c r="C4" s="154"/>
      <c r="D4" s="155"/>
      <c r="E4" s="155"/>
      <c r="F4" s="155"/>
      <c r="G4" s="156"/>
      <c r="H4" s="7"/>
      <c r="I4" s="7"/>
      <c r="J4" s="7"/>
      <c r="K4" s="7"/>
      <c r="L4" s="7"/>
      <c r="M4" s="7"/>
      <c r="N4" s="7"/>
      <c r="O4" s="7"/>
    </row>
    <row r="5" spans="1:37" x14ac:dyDescent="0.25">
      <c r="A5" s="7"/>
      <c r="B5" s="11" t="s">
        <v>20</v>
      </c>
      <c r="C5" s="154"/>
      <c r="D5" s="155"/>
      <c r="E5" s="155"/>
      <c r="F5" s="155"/>
      <c r="G5" s="156"/>
      <c r="H5" s="7"/>
      <c r="I5" s="7"/>
      <c r="J5" s="7"/>
      <c r="K5" s="7"/>
      <c r="L5" s="7"/>
      <c r="M5" s="7"/>
      <c r="N5" s="7"/>
      <c r="O5" s="7"/>
    </row>
    <row r="6" spans="1:37" x14ac:dyDescent="0.25">
      <c r="A6" s="7"/>
      <c r="B6" s="11" t="s">
        <v>19</v>
      </c>
      <c r="C6" s="154"/>
      <c r="D6" s="155"/>
      <c r="E6" s="155"/>
      <c r="F6" s="155"/>
      <c r="G6" s="156"/>
      <c r="H6" s="7"/>
      <c r="I6" s="7"/>
      <c r="J6" s="7"/>
      <c r="K6" s="7"/>
      <c r="L6" s="7"/>
      <c r="M6" s="7"/>
      <c r="N6" s="7"/>
      <c r="O6" s="7"/>
    </row>
    <row r="7" spans="1:37" ht="15.75" thickBot="1" x14ac:dyDescent="0.3">
      <c r="A7" s="7"/>
      <c r="B7" s="8"/>
      <c r="C7" s="157"/>
      <c r="D7" s="158"/>
      <c r="E7" s="158"/>
      <c r="F7" s="158"/>
      <c r="G7" s="159"/>
      <c r="H7" s="7"/>
      <c r="I7" s="7"/>
      <c r="J7" s="7"/>
      <c r="K7" s="7"/>
      <c r="L7" s="7"/>
      <c r="M7" s="7"/>
      <c r="N7" s="7"/>
      <c r="O7" s="7"/>
    </row>
    <row r="8" spans="1:37" ht="16.5" customHeight="1" thickBot="1" x14ac:dyDescent="0.4">
      <c r="A8" s="221" t="s">
        <v>48</v>
      </c>
      <c r="B8" s="222"/>
      <c r="C8" s="222"/>
      <c r="D8" s="22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7" ht="25.5" customHeight="1" thickBot="1" x14ac:dyDescent="0.3">
      <c r="A9" s="9" t="s">
        <v>7</v>
      </c>
      <c r="B9" s="162" t="s">
        <v>37</v>
      </c>
      <c r="C9" s="162"/>
      <c r="D9" s="163" t="s">
        <v>38</v>
      </c>
      <c r="E9" s="163"/>
      <c r="F9" s="164" t="s">
        <v>5</v>
      </c>
      <c r="G9" s="164" t="s">
        <v>6</v>
      </c>
      <c r="H9" s="166" t="s">
        <v>21</v>
      </c>
      <c r="I9" s="46" t="s">
        <v>11</v>
      </c>
      <c r="J9" s="167" t="s">
        <v>34</v>
      </c>
      <c r="K9" s="114" t="s">
        <v>14</v>
      </c>
      <c r="L9" s="115" t="s">
        <v>17</v>
      </c>
      <c r="M9" s="116" t="s">
        <v>15</v>
      </c>
      <c r="N9" s="115" t="s">
        <v>16</v>
      </c>
      <c r="O9" s="117" t="s">
        <v>11</v>
      </c>
      <c r="P9" s="168" t="s">
        <v>12</v>
      </c>
      <c r="Q9" s="111" t="s">
        <v>35</v>
      </c>
      <c r="R9" s="106"/>
      <c r="S9" s="107"/>
      <c r="T9" s="108" t="s">
        <v>14</v>
      </c>
      <c r="U9" s="109" t="s">
        <v>25</v>
      </c>
      <c r="V9" s="107" t="s">
        <v>26</v>
      </c>
      <c r="W9" s="109" t="s">
        <v>27</v>
      </c>
      <c r="X9" s="107"/>
      <c r="Y9" s="170" t="s">
        <v>13</v>
      </c>
      <c r="Z9" s="110" t="s">
        <v>35</v>
      </c>
      <c r="AA9" s="103"/>
      <c r="AB9" s="149"/>
      <c r="AC9" s="172" t="s">
        <v>23</v>
      </c>
      <c r="AD9" s="110" t="s">
        <v>35</v>
      </c>
      <c r="AE9" s="103" t="s">
        <v>28</v>
      </c>
      <c r="AF9" s="104" t="s">
        <v>29</v>
      </c>
      <c r="AG9" s="160" t="s">
        <v>4</v>
      </c>
    </row>
    <row r="10" spans="1:37" ht="39" customHeight="1" thickBot="1" x14ac:dyDescent="0.3">
      <c r="A10" s="15" t="s">
        <v>3</v>
      </c>
      <c r="B10" s="162"/>
      <c r="C10" s="162"/>
      <c r="D10" s="163"/>
      <c r="E10" s="163"/>
      <c r="F10" s="165"/>
      <c r="G10" s="165"/>
      <c r="H10" s="166"/>
      <c r="I10" s="47" t="s">
        <v>24</v>
      </c>
      <c r="J10" s="161"/>
      <c r="K10" s="113">
        <v>31</v>
      </c>
      <c r="L10" s="112">
        <v>1</v>
      </c>
      <c r="M10" s="112">
        <v>2</v>
      </c>
      <c r="N10" s="112">
        <v>3</v>
      </c>
      <c r="O10" s="112">
        <v>6</v>
      </c>
      <c r="P10" s="169"/>
      <c r="Q10" s="102" t="s">
        <v>22</v>
      </c>
      <c r="R10" s="102">
        <v>31</v>
      </c>
      <c r="S10" s="102">
        <v>1</v>
      </c>
      <c r="T10" s="102">
        <v>2</v>
      </c>
      <c r="U10" s="102">
        <v>3</v>
      </c>
      <c r="V10" s="102">
        <v>4</v>
      </c>
      <c r="W10" s="102">
        <v>5</v>
      </c>
      <c r="X10" s="147">
        <v>6</v>
      </c>
      <c r="Y10" s="171"/>
      <c r="Z10" s="148" t="s">
        <v>22</v>
      </c>
      <c r="AA10" s="12">
        <v>4</v>
      </c>
      <c r="AB10" s="147">
        <v>5</v>
      </c>
      <c r="AC10" s="173"/>
      <c r="AD10" s="148" t="s">
        <v>22</v>
      </c>
      <c r="AE10" s="13" t="s">
        <v>36</v>
      </c>
      <c r="AF10" s="147" t="s">
        <v>36</v>
      </c>
      <c r="AG10" s="161"/>
      <c r="AH10" s="150" t="s">
        <v>41</v>
      </c>
      <c r="AI10" s="135" t="s">
        <v>40</v>
      </c>
      <c r="AJ10" s="135"/>
    </row>
    <row r="11" spans="1:37" ht="19.5" customHeight="1" x14ac:dyDescent="0.25">
      <c r="A11" s="16" t="s">
        <v>2</v>
      </c>
      <c r="B11" s="174" t="s">
        <v>43</v>
      </c>
      <c r="C11" s="175" t="s">
        <v>44</v>
      </c>
      <c r="D11" s="174" t="s">
        <v>45</v>
      </c>
      <c r="E11" s="175" t="s">
        <v>46</v>
      </c>
      <c r="F11" s="176">
        <v>3</v>
      </c>
      <c r="G11" s="177">
        <f t="shared" ref="G11:G18" si="0">F11*1</f>
        <v>3</v>
      </c>
      <c r="H11" s="178">
        <v>3</v>
      </c>
      <c r="I11" s="179">
        <f>F11*H11</f>
        <v>9</v>
      </c>
      <c r="J11" s="180">
        <f>I11*115*1</f>
        <v>1035</v>
      </c>
      <c r="K11" s="51"/>
      <c r="L11" s="51"/>
      <c r="M11" s="181">
        <v>1</v>
      </c>
      <c r="N11" s="181">
        <v>1</v>
      </c>
      <c r="O11" s="51"/>
      <c r="P11" s="182">
        <f>K11+L11+M11+N11+O11</f>
        <v>2</v>
      </c>
      <c r="Q11" s="183">
        <f>P11*15</f>
        <v>30</v>
      </c>
      <c r="R11" s="184"/>
      <c r="S11" s="184"/>
      <c r="T11" s="185"/>
      <c r="U11" s="184">
        <v>3</v>
      </c>
      <c r="V11" s="184">
        <v>3</v>
      </c>
      <c r="W11" s="184"/>
      <c r="X11" s="184"/>
      <c r="Y11" s="186">
        <f>R11+S11+T11+U11+V11+W11+X11</f>
        <v>6</v>
      </c>
      <c r="Z11" s="187">
        <f>Y11*15</f>
        <v>90</v>
      </c>
      <c r="AA11" s="188">
        <v>2</v>
      </c>
      <c r="AB11" s="188"/>
      <c r="AC11" s="186">
        <f>AA11+AB11</f>
        <v>2</v>
      </c>
      <c r="AD11" s="187">
        <f>AC11*10</f>
        <v>20</v>
      </c>
      <c r="AE11" s="189">
        <f>Q11+Z11+AD11</f>
        <v>140</v>
      </c>
      <c r="AF11" s="190">
        <f>J11*1</f>
        <v>1035</v>
      </c>
      <c r="AG11" s="142">
        <f>J11+Q11+Z11+AD11</f>
        <v>1175</v>
      </c>
      <c r="AH11" s="136">
        <f>AG37*1</f>
        <v>3495</v>
      </c>
      <c r="AI11" s="137">
        <v>2800</v>
      </c>
      <c r="AJ11" s="66"/>
      <c r="AK11" s="64" t="s">
        <v>11</v>
      </c>
    </row>
    <row r="12" spans="1:37" x14ac:dyDescent="0.25">
      <c r="A12" s="16" t="s">
        <v>2</v>
      </c>
      <c r="B12" s="118"/>
      <c r="C12" s="119"/>
      <c r="D12" s="118"/>
      <c r="E12" s="119"/>
      <c r="F12" s="21"/>
      <c r="G12" s="22">
        <f t="shared" si="0"/>
        <v>0</v>
      </c>
      <c r="H12" s="23"/>
      <c r="I12" s="45">
        <f t="shared" ref="I12:I18" si="1">F12*H12</f>
        <v>0</v>
      </c>
      <c r="J12" s="48">
        <f t="shared" ref="J12:J18" si="2">I12*115</f>
        <v>0</v>
      </c>
      <c r="K12" s="51"/>
      <c r="L12" s="51"/>
      <c r="M12" s="51"/>
      <c r="N12" s="51"/>
      <c r="O12" s="51"/>
      <c r="P12" s="52">
        <f t="shared" ref="P12:P18" si="3">K12+L12+M12+N12+O12</f>
        <v>0</v>
      </c>
      <c r="Q12" s="25">
        <f t="shared" ref="Q12:Q18" si="4">P12*15</f>
        <v>0</v>
      </c>
      <c r="R12" s="28"/>
      <c r="S12" s="28"/>
      <c r="T12" s="105"/>
      <c r="U12" s="28"/>
      <c r="V12" s="28"/>
      <c r="W12" s="28"/>
      <c r="X12" s="28"/>
      <c r="Y12" s="27">
        <f t="shared" ref="Y12:Y35" si="5">R12+S12+T12+U12+V12+W12+X12</f>
        <v>0</v>
      </c>
      <c r="Z12" s="27">
        <f t="shared" ref="Z12:Z36" si="6">Y12*15</f>
        <v>0</v>
      </c>
      <c r="AA12" s="28"/>
      <c r="AB12" s="28"/>
      <c r="AC12" s="27">
        <f t="shared" ref="AC12:AC35" si="7">AA12+AB12</f>
        <v>0</v>
      </c>
      <c r="AD12" s="27">
        <f t="shared" ref="AD12:AD35" si="8">AC12*10</f>
        <v>0</v>
      </c>
      <c r="AE12" s="44">
        <f t="shared" ref="AE12:AE18" si="9">Q12+Z12+AD12</f>
        <v>0</v>
      </c>
      <c r="AF12" s="130">
        <f t="shared" ref="AF12:AF18" si="10">J12*1</f>
        <v>0</v>
      </c>
      <c r="AG12" s="142">
        <f t="shared" ref="AG12:AG18" si="11">J12+Q12+Z12+AD12</f>
        <v>0</v>
      </c>
      <c r="AH12" s="140"/>
      <c r="AI12" s="65" t="s">
        <v>11</v>
      </c>
      <c r="AJ12" s="66" t="s">
        <v>11</v>
      </c>
    </row>
    <row r="13" spans="1:37" x14ac:dyDescent="0.25">
      <c r="A13" s="16" t="s">
        <v>2</v>
      </c>
      <c r="B13" s="118"/>
      <c r="C13" s="119"/>
      <c r="D13" s="118"/>
      <c r="E13" s="119"/>
      <c r="F13" s="21"/>
      <c r="G13" s="22">
        <f t="shared" si="0"/>
        <v>0</v>
      </c>
      <c r="H13" s="23"/>
      <c r="I13" s="45">
        <f t="shared" si="1"/>
        <v>0</v>
      </c>
      <c r="J13" s="48">
        <f t="shared" si="2"/>
        <v>0</v>
      </c>
      <c r="K13" s="51"/>
      <c r="L13" s="51"/>
      <c r="M13" s="51"/>
      <c r="N13" s="51"/>
      <c r="O13" s="51"/>
      <c r="P13" s="52">
        <f t="shared" si="3"/>
        <v>0</v>
      </c>
      <c r="Q13" s="25">
        <f t="shared" si="4"/>
        <v>0</v>
      </c>
      <c r="R13" s="28"/>
      <c r="S13" s="28"/>
      <c r="T13" s="28"/>
      <c r="U13" s="28"/>
      <c r="V13" s="28"/>
      <c r="W13" s="28"/>
      <c r="X13" s="28"/>
      <c r="Y13" s="27">
        <f t="shared" si="5"/>
        <v>0</v>
      </c>
      <c r="Z13" s="27">
        <f t="shared" si="6"/>
        <v>0</v>
      </c>
      <c r="AA13" s="28"/>
      <c r="AB13" s="28"/>
      <c r="AC13" s="27">
        <f t="shared" si="7"/>
        <v>0</v>
      </c>
      <c r="AD13" s="27">
        <f t="shared" si="8"/>
        <v>0</v>
      </c>
      <c r="AE13" s="44">
        <f t="shared" si="9"/>
        <v>0</v>
      </c>
      <c r="AF13" s="130">
        <f t="shared" si="10"/>
        <v>0</v>
      </c>
      <c r="AG13" s="142">
        <f t="shared" si="11"/>
        <v>0</v>
      </c>
    </row>
    <row r="14" spans="1:37" x14ac:dyDescent="0.25">
      <c r="A14" s="16" t="s">
        <v>2</v>
      </c>
      <c r="B14" s="118"/>
      <c r="C14" s="119"/>
      <c r="D14" s="118"/>
      <c r="E14" s="119"/>
      <c r="F14" s="21"/>
      <c r="G14" s="22">
        <f t="shared" si="0"/>
        <v>0</v>
      </c>
      <c r="H14" s="23"/>
      <c r="I14" s="45">
        <f t="shared" si="1"/>
        <v>0</v>
      </c>
      <c r="J14" s="48">
        <f t="shared" si="2"/>
        <v>0</v>
      </c>
      <c r="K14" s="51"/>
      <c r="L14" s="51"/>
      <c r="M14" s="51"/>
      <c r="N14" s="51"/>
      <c r="O14" s="51"/>
      <c r="P14" s="52">
        <f t="shared" si="3"/>
        <v>0</v>
      </c>
      <c r="Q14" s="25">
        <f t="shared" si="4"/>
        <v>0</v>
      </c>
      <c r="R14" s="28"/>
      <c r="S14" s="28"/>
      <c r="T14" s="28"/>
      <c r="U14" s="28"/>
      <c r="V14" s="28"/>
      <c r="W14" s="28"/>
      <c r="X14" s="28"/>
      <c r="Y14" s="27">
        <f t="shared" si="5"/>
        <v>0</v>
      </c>
      <c r="Z14" s="27">
        <f t="shared" si="6"/>
        <v>0</v>
      </c>
      <c r="AA14" s="28"/>
      <c r="AB14" s="28"/>
      <c r="AC14" s="27">
        <f t="shared" si="7"/>
        <v>0</v>
      </c>
      <c r="AD14" s="27">
        <f t="shared" si="8"/>
        <v>0</v>
      </c>
      <c r="AE14" s="44">
        <f t="shared" si="9"/>
        <v>0</v>
      </c>
      <c r="AF14" s="130">
        <f t="shared" si="10"/>
        <v>0</v>
      </c>
      <c r="AG14" s="142">
        <f t="shared" si="11"/>
        <v>0</v>
      </c>
    </row>
    <row r="15" spans="1:37" x14ac:dyDescent="0.25">
      <c r="A15" s="16" t="s">
        <v>2</v>
      </c>
      <c r="B15" s="118"/>
      <c r="C15" s="119"/>
      <c r="D15" s="118"/>
      <c r="E15" s="119"/>
      <c r="F15" s="21"/>
      <c r="G15" s="22">
        <f t="shared" si="0"/>
        <v>0</v>
      </c>
      <c r="H15" s="23"/>
      <c r="I15" s="45">
        <f t="shared" si="1"/>
        <v>0</v>
      </c>
      <c r="J15" s="48">
        <f t="shared" si="2"/>
        <v>0</v>
      </c>
      <c r="K15" s="51"/>
      <c r="L15" s="51"/>
      <c r="M15" s="51"/>
      <c r="N15" s="51"/>
      <c r="O15" s="51"/>
      <c r="P15" s="52">
        <f t="shared" si="3"/>
        <v>0</v>
      </c>
      <c r="Q15" s="25">
        <f t="shared" si="4"/>
        <v>0</v>
      </c>
      <c r="R15" s="28"/>
      <c r="S15" s="28"/>
      <c r="T15" s="28"/>
      <c r="U15" s="28"/>
      <c r="V15" s="28"/>
      <c r="W15" s="28"/>
      <c r="X15" s="28"/>
      <c r="Y15" s="27">
        <f t="shared" si="5"/>
        <v>0</v>
      </c>
      <c r="Z15" s="27">
        <f t="shared" si="6"/>
        <v>0</v>
      </c>
      <c r="AA15" s="28"/>
      <c r="AB15" s="28"/>
      <c r="AC15" s="27">
        <f t="shared" si="7"/>
        <v>0</v>
      </c>
      <c r="AD15" s="27">
        <f t="shared" si="8"/>
        <v>0</v>
      </c>
      <c r="AE15" s="44">
        <f t="shared" si="9"/>
        <v>0</v>
      </c>
      <c r="AF15" s="130">
        <f t="shared" si="10"/>
        <v>0</v>
      </c>
      <c r="AG15" s="142">
        <f t="shared" si="11"/>
        <v>0</v>
      </c>
      <c r="AH15" s="138"/>
    </row>
    <row r="16" spans="1:37" x14ac:dyDescent="0.25">
      <c r="A16" s="16" t="s">
        <v>2</v>
      </c>
      <c r="B16" s="118"/>
      <c r="C16" s="119"/>
      <c r="D16" s="118"/>
      <c r="E16" s="119"/>
      <c r="F16" s="21"/>
      <c r="G16" s="22">
        <f t="shared" si="0"/>
        <v>0</v>
      </c>
      <c r="H16" s="23"/>
      <c r="I16" s="45">
        <f t="shared" si="1"/>
        <v>0</v>
      </c>
      <c r="J16" s="48">
        <f t="shared" si="2"/>
        <v>0</v>
      </c>
      <c r="K16" s="51"/>
      <c r="L16" s="51"/>
      <c r="M16" s="51"/>
      <c r="N16" s="51"/>
      <c r="O16" s="51"/>
      <c r="P16" s="52">
        <f t="shared" si="3"/>
        <v>0</v>
      </c>
      <c r="Q16" s="25">
        <f t="shared" si="4"/>
        <v>0</v>
      </c>
      <c r="R16" s="28"/>
      <c r="S16" s="28"/>
      <c r="T16" s="28"/>
      <c r="U16" s="28"/>
      <c r="V16" s="28"/>
      <c r="W16" s="28"/>
      <c r="X16" s="28"/>
      <c r="Y16" s="27">
        <f t="shared" si="5"/>
        <v>0</v>
      </c>
      <c r="Z16" s="27">
        <f t="shared" si="6"/>
        <v>0</v>
      </c>
      <c r="AA16" s="28"/>
      <c r="AB16" s="28"/>
      <c r="AC16" s="27">
        <f t="shared" si="7"/>
        <v>0</v>
      </c>
      <c r="AD16" s="27">
        <f t="shared" si="8"/>
        <v>0</v>
      </c>
      <c r="AE16" s="44">
        <f t="shared" si="9"/>
        <v>0</v>
      </c>
      <c r="AF16" s="130">
        <f t="shared" si="10"/>
        <v>0</v>
      </c>
      <c r="AG16" s="142">
        <f t="shared" si="11"/>
        <v>0</v>
      </c>
      <c r="AH16" s="139"/>
      <c r="AJ16" s="145" t="s">
        <v>42</v>
      </c>
    </row>
    <row r="17" spans="1:36" ht="15.75" x14ac:dyDescent="0.25">
      <c r="A17" s="16" t="s">
        <v>2</v>
      </c>
      <c r="B17" s="118"/>
      <c r="C17" s="119"/>
      <c r="D17" s="118"/>
      <c r="E17" s="119"/>
      <c r="F17" s="21"/>
      <c r="G17" s="22">
        <f t="shared" si="0"/>
        <v>0</v>
      </c>
      <c r="H17" s="23"/>
      <c r="I17" s="45">
        <f t="shared" si="1"/>
        <v>0</v>
      </c>
      <c r="J17" s="48">
        <f t="shared" si="2"/>
        <v>0</v>
      </c>
      <c r="K17" s="51"/>
      <c r="L17" s="51"/>
      <c r="M17" s="51"/>
      <c r="N17" s="51"/>
      <c r="O17" s="51"/>
      <c r="P17" s="52">
        <f t="shared" si="3"/>
        <v>0</v>
      </c>
      <c r="Q17" s="25">
        <f t="shared" si="4"/>
        <v>0</v>
      </c>
      <c r="R17" s="28"/>
      <c r="S17" s="28"/>
      <c r="T17" s="28"/>
      <c r="U17" s="28"/>
      <c r="V17" s="28"/>
      <c r="W17" s="28"/>
      <c r="X17" s="28"/>
      <c r="Y17" s="27">
        <f t="shared" si="5"/>
        <v>0</v>
      </c>
      <c r="Z17" s="27">
        <f t="shared" si="6"/>
        <v>0</v>
      </c>
      <c r="AA17" s="28"/>
      <c r="AB17" s="28"/>
      <c r="AC17" s="27">
        <f t="shared" si="7"/>
        <v>0</v>
      </c>
      <c r="AD17" s="27">
        <f t="shared" si="8"/>
        <v>0</v>
      </c>
      <c r="AE17" s="44">
        <f t="shared" si="9"/>
        <v>0</v>
      </c>
      <c r="AF17" s="130">
        <f t="shared" si="10"/>
        <v>0</v>
      </c>
      <c r="AG17" s="142">
        <f t="shared" si="11"/>
        <v>0</v>
      </c>
      <c r="AI17" s="64"/>
      <c r="AJ17" s="146">
        <f>AH11-AI11</f>
        <v>695</v>
      </c>
    </row>
    <row r="18" spans="1:36" x14ac:dyDescent="0.25">
      <c r="A18" s="16" t="s">
        <v>2</v>
      </c>
      <c r="B18" s="118"/>
      <c r="C18" s="119"/>
      <c r="D18" s="118"/>
      <c r="E18" s="119"/>
      <c r="F18" s="21"/>
      <c r="G18" s="22">
        <f t="shared" si="0"/>
        <v>0</v>
      </c>
      <c r="H18" s="23"/>
      <c r="I18" s="45">
        <f t="shared" si="1"/>
        <v>0</v>
      </c>
      <c r="J18" s="48">
        <f t="shared" si="2"/>
        <v>0</v>
      </c>
      <c r="K18" s="51"/>
      <c r="L18" s="51"/>
      <c r="M18" s="51"/>
      <c r="N18" s="51"/>
      <c r="O18" s="51"/>
      <c r="P18" s="52">
        <f t="shared" si="3"/>
        <v>0</v>
      </c>
      <c r="Q18" s="25">
        <f t="shared" si="4"/>
        <v>0</v>
      </c>
      <c r="R18" s="28"/>
      <c r="S18" s="28"/>
      <c r="T18" s="28"/>
      <c r="U18" s="28"/>
      <c r="V18" s="28"/>
      <c r="W18" s="28"/>
      <c r="X18" s="28"/>
      <c r="Y18" s="27">
        <f t="shared" si="5"/>
        <v>0</v>
      </c>
      <c r="Z18" s="27">
        <f t="shared" si="6"/>
        <v>0</v>
      </c>
      <c r="AA18" s="28"/>
      <c r="AB18" s="28"/>
      <c r="AC18" s="27">
        <f t="shared" si="7"/>
        <v>0</v>
      </c>
      <c r="AD18" s="27">
        <f t="shared" si="8"/>
        <v>0</v>
      </c>
      <c r="AE18" s="44">
        <f t="shared" si="9"/>
        <v>0</v>
      </c>
      <c r="AF18" s="130">
        <f t="shared" si="10"/>
        <v>0</v>
      </c>
      <c r="AG18" s="142">
        <f t="shared" si="11"/>
        <v>0</v>
      </c>
      <c r="AI18" s="64"/>
    </row>
    <row r="19" spans="1:36" x14ac:dyDescent="0.25">
      <c r="A19" s="122" t="s">
        <v>31</v>
      </c>
      <c r="B19" s="123" t="s">
        <v>30</v>
      </c>
      <c r="C19" s="122" t="s">
        <v>31</v>
      </c>
      <c r="D19" s="123" t="s">
        <v>30</v>
      </c>
      <c r="E19" s="83"/>
      <c r="F19" s="84">
        <f>SUM(F11:F18)</f>
        <v>3</v>
      </c>
      <c r="G19" s="22">
        <f>SUM(G11:G18)</f>
        <v>3</v>
      </c>
      <c r="H19" s="24"/>
      <c r="I19" s="24">
        <f t="shared" ref="I19:Q19" si="12">SUM(I11:I18)</f>
        <v>9</v>
      </c>
      <c r="J19" s="48">
        <f t="shared" si="12"/>
        <v>1035</v>
      </c>
      <c r="K19" s="85">
        <f t="shared" si="12"/>
        <v>0</v>
      </c>
      <c r="L19" s="85">
        <f t="shared" si="12"/>
        <v>0</v>
      </c>
      <c r="M19" s="85">
        <f t="shared" si="12"/>
        <v>1</v>
      </c>
      <c r="N19" s="85">
        <f t="shared" si="12"/>
        <v>1</v>
      </c>
      <c r="O19" s="85">
        <f t="shared" si="12"/>
        <v>0</v>
      </c>
      <c r="P19" s="52">
        <f t="shared" si="12"/>
        <v>2</v>
      </c>
      <c r="Q19" s="25">
        <f t="shared" si="12"/>
        <v>30</v>
      </c>
      <c r="R19" s="27">
        <f t="shared" ref="R19:X19" si="13">SUM(R11:R18)</f>
        <v>0</v>
      </c>
      <c r="S19" s="27">
        <f t="shared" si="13"/>
        <v>0</v>
      </c>
      <c r="T19" s="27">
        <f t="shared" si="13"/>
        <v>0</v>
      </c>
      <c r="U19" s="27">
        <f t="shared" si="13"/>
        <v>3</v>
      </c>
      <c r="V19" s="27">
        <f t="shared" si="13"/>
        <v>3</v>
      </c>
      <c r="W19" s="27">
        <f t="shared" si="13"/>
        <v>0</v>
      </c>
      <c r="X19" s="27">
        <f t="shared" si="13"/>
        <v>0</v>
      </c>
      <c r="Y19" s="27">
        <f t="shared" ref="Y19:AF19" si="14">SUM(Y11:Y18)</f>
        <v>6</v>
      </c>
      <c r="Z19" s="27">
        <f t="shared" si="14"/>
        <v>90</v>
      </c>
      <c r="AA19" s="27">
        <f t="shared" si="14"/>
        <v>2</v>
      </c>
      <c r="AB19" s="27">
        <f t="shared" si="14"/>
        <v>0</v>
      </c>
      <c r="AC19" s="27">
        <f t="shared" si="14"/>
        <v>2</v>
      </c>
      <c r="AD19" s="27">
        <f t="shared" si="14"/>
        <v>20</v>
      </c>
      <c r="AE19" s="27">
        <f t="shared" si="14"/>
        <v>140</v>
      </c>
      <c r="AF19" s="131">
        <f t="shared" si="14"/>
        <v>1035</v>
      </c>
      <c r="AG19" s="141">
        <f>AE19+AF19</f>
        <v>1175</v>
      </c>
      <c r="AI19" s="64"/>
    </row>
    <row r="20" spans="1:36" x14ac:dyDescent="0.25">
      <c r="A20" s="17" t="s">
        <v>1</v>
      </c>
      <c r="B20" s="191" t="s">
        <v>47</v>
      </c>
      <c r="C20" s="192" t="s">
        <v>44</v>
      </c>
      <c r="D20" s="191" t="s">
        <v>47</v>
      </c>
      <c r="E20" s="192" t="s">
        <v>46</v>
      </c>
      <c r="F20" s="193">
        <v>4</v>
      </c>
      <c r="G20" s="194">
        <f>F20/2</f>
        <v>2</v>
      </c>
      <c r="H20" s="195">
        <v>3</v>
      </c>
      <c r="I20" s="196">
        <f>F20*H20</f>
        <v>12</v>
      </c>
      <c r="J20" s="197">
        <f t="shared" ref="J20:J30" si="15">I20*95</f>
        <v>1140</v>
      </c>
      <c r="K20" s="198"/>
      <c r="L20" s="198"/>
      <c r="M20" s="198"/>
      <c r="N20" s="198">
        <v>3</v>
      </c>
      <c r="O20" s="198"/>
      <c r="P20" s="199">
        <f>K20+L20+M20+N20+O20</f>
        <v>3</v>
      </c>
      <c r="Q20" s="200">
        <f t="shared" ref="Q20:Q35" si="16">P20*15</f>
        <v>45</v>
      </c>
      <c r="R20" s="201"/>
      <c r="S20" s="202"/>
      <c r="T20" s="202">
        <v>3</v>
      </c>
      <c r="U20" s="202">
        <v>4</v>
      </c>
      <c r="V20" s="202">
        <v>3</v>
      </c>
      <c r="W20" s="202"/>
      <c r="X20" s="202"/>
      <c r="Y20" s="203">
        <f t="shared" si="5"/>
        <v>10</v>
      </c>
      <c r="Z20" s="203">
        <f t="shared" si="6"/>
        <v>150</v>
      </c>
      <c r="AA20" s="202">
        <v>2</v>
      </c>
      <c r="AB20" s="202">
        <v>3</v>
      </c>
      <c r="AC20" s="203">
        <f t="shared" si="7"/>
        <v>5</v>
      </c>
      <c r="AD20" s="203">
        <f t="shared" si="8"/>
        <v>50</v>
      </c>
      <c r="AE20" s="204">
        <f t="shared" ref="AE20:AE34" si="17">Q20+Z20+AD20</f>
        <v>245</v>
      </c>
      <c r="AF20" s="205">
        <f>J20*1</f>
        <v>1140</v>
      </c>
      <c r="AG20" s="206">
        <f>J20+Q20+Z20+AD20</f>
        <v>1385</v>
      </c>
      <c r="AI20" s="64"/>
      <c r="AJ20" s="143"/>
    </row>
    <row r="21" spans="1:36" x14ac:dyDescent="0.25">
      <c r="A21" s="17" t="s">
        <v>1</v>
      </c>
      <c r="B21" s="120"/>
      <c r="C21" s="175"/>
      <c r="D21" s="120"/>
      <c r="E21" s="175"/>
      <c r="F21" s="21"/>
      <c r="G21" s="30">
        <f t="shared" ref="G21:G30" si="18">F21/2</f>
        <v>0</v>
      </c>
      <c r="H21" s="23"/>
      <c r="I21" s="31">
        <f t="shared" ref="I21:I30" si="19">F21*H21</f>
        <v>0</v>
      </c>
      <c r="J21" s="49">
        <f t="shared" si="15"/>
        <v>0</v>
      </c>
      <c r="K21" s="51"/>
      <c r="L21" s="51"/>
      <c r="M21" s="51"/>
      <c r="N21" s="51"/>
      <c r="O21" s="51"/>
      <c r="P21" s="53">
        <f t="shared" ref="P21:P35" si="20">K21+L21+M21+N21+O21</f>
        <v>0</v>
      </c>
      <c r="Q21" s="32">
        <f t="shared" si="16"/>
        <v>0</v>
      </c>
      <c r="R21" s="28"/>
      <c r="S21" s="28"/>
      <c r="T21" s="28"/>
      <c r="U21" s="28"/>
      <c r="V21" s="28"/>
      <c r="W21" s="28"/>
      <c r="X21" s="28"/>
      <c r="Y21" s="33">
        <f t="shared" si="5"/>
        <v>0</v>
      </c>
      <c r="Z21" s="33">
        <f t="shared" si="6"/>
        <v>0</v>
      </c>
      <c r="AA21" s="28"/>
      <c r="AB21" s="28"/>
      <c r="AC21" s="33">
        <f t="shared" si="7"/>
        <v>0</v>
      </c>
      <c r="AD21" s="33">
        <f t="shared" si="8"/>
        <v>0</v>
      </c>
      <c r="AE21" s="44">
        <f t="shared" si="17"/>
        <v>0</v>
      </c>
      <c r="AF21" s="131">
        <f t="shared" ref="AF21:AF30" si="21">J21*1</f>
        <v>0</v>
      </c>
      <c r="AG21" s="29">
        <f t="shared" ref="AG21:AG30" si="22">J21+Q21+Z21+AD21</f>
        <v>0</v>
      </c>
      <c r="AI21" s="64"/>
      <c r="AJ21" s="144"/>
    </row>
    <row r="22" spans="1:36" x14ac:dyDescent="0.25">
      <c r="A22" s="17" t="s">
        <v>1</v>
      </c>
      <c r="B22" s="120"/>
      <c r="C22" s="175"/>
      <c r="D22" s="120"/>
      <c r="E22" s="175"/>
      <c r="F22" s="21"/>
      <c r="G22" s="30">
        <f t="shared" si="18"/>
        <v>0</v>
      </c>
      <c r="H22" s="23"/>
      <c r="I22" s="31">
        <f t="shared" si="19"/>
        <v>0</v>
      </c>
      <c r="J22" s="49">
        <f t="shared" si="15"/>
        <v>0</v>
      </c>
      <c r="K22" s="51"/>
      <c r="L22" s="51"/>
      <c r="M22" s="51"/>
      <c r="N22" s="51"/>
      <c r="O22" s="51"/>
      <c r="P22" s="53">
        <f t="shared" si="20"/>
        <v>0</v>
      </c>
      <c r="Q22" s="32">
        <f t="shared" si="16"/>
        <v>0</v>
      </c>
      <c r="R22" s="28"/>
      <c r="S22" s="28"/>
      <c r="T22" s="28"/>
      <c r="U22" s="28"/>
      <c r="V22" s="28"/>
      <c r="W22" s="28"/>
      <c r="X22" s="28"/>
      <c r="Y22" s="33">
        <f t="shared" si="5"/>
        <v>0</v>
      </c>
      <c r="Z22" s="33">
        <f t="shared" si="6"/>
        <v>0</v>
      </c>
      <c r="AA22" s="28"/>
      <c r="AB22" s="28"/>
      <c r="AC22" s="33">
        <f t="shared" si="7"/>
        <v>0</v>
      </c>
      <c r="AD22" s="33">
        <f t="shared" si="8"/>
        <v>0</v>
      </c>
      <c r="AE22" s="44">
        <f t="shared" si="17"/>
        <v>0</v>
      </c>
      <c r="AF22" s="131">
        <f t="shared" si="21"/>
        <v>0</v>
      </c>
      <c r="AG22" s="29">
        <f t="shared" si="22"/>
        <v>0</v>
      </c>
    </row>
    <row r="23" spans="1:36" x14ac:dyDescent="0.25">
      <c r="A23" s="17" t="s">
        <v>1</v>
      </c>
      <c r="B23" s="120"/>
      <c r="C23" s="175"/>
      <c r="D23" s="120"/>
      <c r="E23" s="175"/>
      <c r="F23" s="21"/>
      <c r="G23" s="30">
        <f t="shared" si="18"/>
        <v>0</v>
      </c>
      <c r="H23" s="23"/>
      <c r="I23" s="31">
        <f t="shared" si="19"/>
        <v>0</v>
      </c>
      <c r="J23" s="49">
        <f t="shared" si="15"/>
        <v>0</v>
      </c>
      <c r="K23" s="51"/>
      <c r="L23" s="51"/>
      <c r="M23" s="51"/>
      <c r="N23" s="51"/>
      <c r="O23" s="51"/>
      <c r="P23" s="53">
        <f t="shared" si="20"/>
        <v>0</v>
      </c>
      <c r="Q23" s="32">
        <f t="shared" si="16"/>
        <v>0</v>
      </c>
      <c r="R23" s="28"/>
      <c r="S23" s="28"/>
      <c r="T23" s="28"/>
      <c r="U23" s="28"/>
      <c r="V23" s="28"/>
      <c r="W23" s="28"/>
      <c r="X23" s="28"/>
      <c r="Y23" s="33">
        <f t="shared" si="5"/>
        <v>0</v>
      </c>
      <c r="Z23" s="33">
        <f t="shared" si="6"/>
        <v>0</v>
      </c>
      <c r="AA23" s="28"/>
      <c r="AB23" s="28"/>
      <c r="AC23" s="33">
        <f t="shared" si="7"/>
        <v>0</v>
      </c>
      <c r="AD23" s="33">
        <f t="shared" si="8"/>
        <v>0</v>
      </c>
      <c r="AE23" s="44">
        <f t="shared" si="17"/>
        <v>0</v>
      </c>
      <c r="AF23" s="131">
        <f t="shared" si="21"/>
        <v>0</v>
      </c>
      <c r="AG23" s="29">
        <f t="shared" si="22"/>
        <v>0</v>
      </c>
    </row>
    <row r="24" spans="1:36" x14ac:dyDescent="0.25">
      <c r="A24" s="17" t="s">
        <v>1</v>
      </c>
      <c r="B24" s="120"/>
      <c r="C24" s="175"/>
      <c r="D24" s="120"/>
      <c r="E24" s="175"/>
      <c r="F24" s="21"/>
      <c r="G24" s="30">
        <f t="shared" si="18"/>
        <v>0</v>
      </c>
      <c r="H24" s="23"/>
      <c r="I24" s="31">
        <f t="shared" si="19"/>
        <v>0</v>
      </c>
      <c r="J24" s="49">
        <f t="shared" si="15"/>
        <v>0</v>
      </c>
      <c r="K24" s="51"/>
      <c r="L24" s="51"/>
      <c r="M24" s="51"/>
      <c r="N24" s="51"/>
      <c r="O24" s="51"/>
      <c r="P24" s="53">
        <f t="shared" si="20"/>
        <v>0</v>
      </c>
      <c r="Q24" s="32">
        <f t="shared" si="16"/>
        <v>0</v>
      </c>
      <c r="R24" s="28"/>
      <c r="S24" s="28"/>
      <c r="T24" s="28"/>
      <c r="U24" s="28"/>
      <c r="V24" s="28"/>
      <c r="W24" s="28"/>
      <c r="X24" s="28"/>
      <c r="Y24" s="33">
        <f t="shared" si="5"/>
        <v>0</v>
      </c>
      <c r="Z24" s="33">
        <f t="shared" si="6"/>
        <v>0</v>
      </c>
      <c r="AA24" s="28"/>
      <c r="AB24" s="28"/>
      <c r="AC24" s="33">
        <f t="shared" si="7"/>
        <v>0</v>
      </c>
      <c r="AD24" s="33">
        <f t="shared" si="8"/>
        <v>0</v>
      </c>
      <c r="AE24" s="44">
        <f t="shared" si="17"/>
        <v>0</v>
      </c>
      <c r="AF24" s="131">
        <f t="shared" si="21"/>
        <v>0</v>
      </c>
      <c r="AG24" s="29">
        <f t="shared" si="22"/>
        <v>0</v>
      </c>
    </row>
    <row r="25" spans="1:36" x14ac:dyDescent="0.25">
      <c r="A25" s="17" t="s">
        <v>1</v>
      </c>
      <c r="B25" s="120"/>
      <c r="C25" s="175"/>
      <c r="D25" s="120"/>
      <c r="E25" s="175"/>
      <c r="F25" s="21"/>
      <c r="G25" s="30">
        <f t="shared" si="18"/>
        <v>0</v>
      </c>
      <c r="H25" s="23"/>
      <c r="I25" s="31">
        <f t="shared" si="19"/>
        <v>0</v>
      </c>
      <c r="J25" s="49">
        <f t="shared" si="15"/>
        <v>0</v>
      </c>
      <c r="K25" s="51"/>
      <c r="L25" s="51"/>
      <c r="M25" s="51"/>
      <c r="N25" s="51"/>
      <c r="O25" s="51"/>
      <c r="P25" s="53">
        <f t="shared" si="20"/>
        <v>0</v>
      </c>
      <c r="Q25" s="32">
        <f t="shared" si="16"/>
        <v>0</v>
      </c>
      <c r="R25" s="28"/>
      <c r="S25" s="28"/>
      <c r="T25" s="28"/>
      <c r="U25" s="28"/>
      <c r="V25" s="28"/>
      <c r="W25" s="28"/>
      <c r="X25" s="28"/>
      <c r="Y25" s="33">
        <f t="shared" si="5"/>
        <v>0</v>
      </c>
      <c r="Z25" s="33">
        <f t="shared" si="6"/>
        <v>0</v>
      </c>
      <c r="AA25" s="28"/>
      <c r="AB25" s="28"/>
      <c r="AC25" s="33">
        <f t="shared" si="7"/>
        <v>0</v>
      </c>
      <c r="AD25" s="33">
        <f t="shared" si="8"/>
        <v>0</v>
      </c>
      <c r="AE25" s="44">
        <f t="shared" si="17"/>
        <v>0</v>
      </c>
      <c r="AF25" s="131">
        <f t="shared" si="21"/>
        <v>0</v>
      </c>
      <c r="AG25" s="29">
        <f t="shared" si="22"/>
        <v>0</v>
      </c>
    </row>
    <row r="26" spans="1:36" x14ac:dyDescent="0.25">
      <c r="A26" s="17" t="s">
        <v>1</v>
      </c>
      <c r="B26" s="120"/>
      <c r="C26" s="175"/>
      <c r="D26" s="120"/>
      <c r="E26" s="175"/>
      <c r="F26" s="21"/>
      <c r="G26" s="30">
        <f t="shared" si="18"/>
        <v>0</v>
      </c>
      <c r="H26" s="23"/>
      <c r="I26" s="31">
        <f t="shared" si="19"/>
        <v>0</v>
      </c>
      <c r="J26" s="49">
        <f t="shared" si="15"/>
        <v>0</v>
      </c>
      <c r="K26" s="51"/>
      <c r="L26" s="51"/>
      <c r="M26" s="51"/>
      <c r="N26" s="51"/>
      <c r="O26" s="51"/>
      <c r="P26" s="53">
        <f t="shared" si="20"/>
        <v>0</v>
      </c>
      <c r="Q26" s="32">
        <f t="shared" si="16"/>
        <v>0</v>
      </c>
      <c r="R26" s="28"/>
      <c r="S26" s="28"/>
      <c r="T26" s="28"/>
      <c r="U26" s="28"/>
      <c r="V26" s="28"/>
      <c r="W26" s="28"/>
      <c r="X26" s="28"/>
      <c r="Y26" s="33">
        <f t="shared" si="5"/>
        <v>0</v>
      </c>
      <c r="Z26" s="33">
        <f t="shared" si="6"/>
        <v>0</v>
      </c>
      <c r="AA26" s="28"/>
      <c r="AB26" s="28"/>
      <c r="AC26" s="33">
        <f t="shared" si="7"/>
        <v>0</v>
      </c>
      <c r="AD26" s="33">
        <f t="shared" si="8"/>
        <v>0</v>
      </c>
      <c r="AE26" s="44">
        <f t="shared" si="17"/>
        <v>0</v>
      </c>
      <c r="AF26" s="131">
        <f t="shared" si="21"/>
        <v>0</v>
      </c>
      <c r="AG26" s="29">
        <f t="shared" si="22"/>
        <v>0</v>
      </c>
    </row>
    <row r="27" spans="1:36" x14ac:dyDescent="0.25">
      <c r="A27" s="17" t="s">
        <v>1</v>
      </c>
      <c r="B27" s="120"/>
      <c r="C27" s="175"/>
      <c r="D27" s="120"/>
      <c r="E27" s="175"/>
      <c r="F27" s="21"/>
      <c r="G27" s="30">
        <f t="shared" si="18"/>
        <v>0</v>
      </c>
      <c r="H27" s="23"/>
      <c r="I27" s="31">
        <f t="shared" si="19"/>
        <v>0</v>
      </c>
      <c r="J27" s="49">
        <f t="shared" si="15"/>
        <v>0</v>
      </c>
      <c r="K27" s="51"/>
      <c r="L27" s="51"/>
      <c r="M27" s="51"/>
      <c r="N27" s="51"/>
      <c r="O27" s="51"/>
      <c r="P27" s="53">
        <f t="shared" si="20"/>
        <v>0</v>
      </c>
      <c r="Q27" s="32">
        <f t="shared" si="16"/>
        <v>0</v>
      </c>
      <c r="R27" s="28"/>
      <c r="S27" s="28"/>
      <c r="T27" s="28"/>
      <c r="U27" s="28"/>
      <c r="V27" s="28"/>
      <c r="W27" s="28"/>
      <c r="X27" s="28"/>
      <c r="Y27" s="33">
        <f t="shared" si="5"/>
        <v>0</v>
      </c>
      <c r="Z27" s="33">
        <f t="shared" si="6"/>
        <v>0</v>
      </c>
      <c r="AA27" s="28"/>
      <c r="AB27" s="28"/>
      <c r="AC27" s="33">
        <f t="shared" si="7"/>
        <v>0</v>
      </c>
      <c r="AD27" s="33">
        <f t="shared" si="8"/>
        <v>0</v>
      </c>
      <c r="AE27" s="44">
        <f t="shared" si="17"/>
        <v>0</v>
      </c>
      <c r="AF27" s="131">
        <f t="shared" si="21"/>
        <v>0</v>
      </c>
      <c r="AG27" s="29">
        <f t="shared" si="22"/>
        <v>0</v>
      </c>
    </row>
    <row r="28" spans="1:36" x14ac:dyDescent="0.25">
      <c r="A28" s="17" t="s">
        <v>1</v>
      </c>
      <c r="B28" s="120"/>
      <c r="C28" s="175"/>
      <c r="D28" s="120"/>
      <c r="E28" s="175"/>
      <c r="F28" s="21"/>
      <c r="G28" s="30">
        <f t="shared" si="18"/>
        <v>0</v>
      </c>
      <c r="H28" s="23"/>
      <c r="I28" s="31">
        <f t="shared" si="19"/>
        <v>0</v>
      </c>
      <c r="J28" s="49">
        <f t="shared" si="15"/>
        <v>0</v>
      </c>
      <c r="K28" s="51"/>
      <c r="L28" s="51"/>
      <c r="M28" s="51"/>
      <c r="N28" s="51"/>
      <c r="O28" s="51"/>
      <c r="P28" s="53">
        <f t="shared" si="20"/>
        <v>0</v>
      </c>
      <c r="Q28" s="32">
        <f t="shared" si="16"/>
        <v>0</v>
      </c>
      <c r="R28" s="28"/>
      <c r="S28" s="28"/>
      <c r="T28" s="28"/>
      <c r="U28" s="28"/>
      <c r="V28" s="28"/>
      <c r="W28" s="28"/>
      <c r="X28" s="28"/>
      <c r="Y28" s="33">
        <f t="shared" si="5"/>
        <v>0</v>
      </c>
      <c r="Z28" s="33">
        <f t="shared" si="6"/>
        <v>0</v>
      </c>
      <c r="AA28" s="28"/>
      <c r="AB28" s="28"/>
      <c r="AC28" s="33">
        <f t="shared" si="7"/>
        <v>0</v>
      </c>
      <c r="AD28" s="33">
        <f t="shared" si="8"/>
        <v>0</v>
      </c>
      <c r="AE28" s="44">
        <f t="shared" si="17"/>
        <v>0</v>
      </c>
      <c r="AF28" s="131">
        <f t="shared" si="21"/>
        <v>0</v>
      </c>
      <c r="AG28" s="29">
        <f t="shared" si="22"/>
        <v>0</v>
      </c>
    </row>
    <row r="29" spans="1:36" x14ac:dyDescent="0.25">
      <c r="A29" s="17" t="s">
        <v>1</v>
      </c>
      <c r="B29" s="120"/>
      <c r="C29" s="175"/>
      <c r="D29" s="120"/>
      <c r="E29" s="175"/>
      <c r="F29" s="21"/>
      <c r="G29" s="30">
        <f t="shared" si="18"/>
        <v>0</v>
      </c>
      <c r="H29" s="23"/>
      <c r="I29" s="31">
        <f t="shared" si="19"/>
        <v>0</v>
      </c>
      <c r="J29" s="49">
        <f t="shared" si="15"/>
        <v>0</v>
      </c>
      <c r="K29" s="51"/>
      <c r="L29" s="51"/>
      <c r="M29" s="51"/>
      <c r="N29" s="51"/>
      <c r="O29" s="51"/>
      <c r="P29" s="53">
        <f t="shared" si="20"/>
        <v>0</v>
      </c>
      <c r="Q29" s="32">
        <f t="shared" si="16"/>
        <v>0</v>
      </c>
      <c r="R29" s="28"/>
      <c r="S29" s="28"/>
      <c r="T29" s="28"/>
      <c r="U29" s="28"/>
      <c r="V29" s="28"/>
      <c r="W29" s="28"/>
      <c r="X29" s="28"/>
      <c r="Y29" s="33">
        <f t="shared" si="5"/>
        <v>0</v>
      </c>
      <c r="Z29" s="33">
        <f t="shared" si="6"/>
        <v>0</v>
      </c>
      <c r="AA29" s="28"/>
      <c r="AB29" s="28"/>
      <c r="AC29" s="33">
        <f t="shared" si="7"/>
        <v>0</v>
      </c>
      <c r="AD29" s="33">
        <f t="shared" si="8"/>
        <v>0</v>
      </c>
      <c r="AE29" s="44">
        <f t="shared" si="17"/>
        <v>0</v>
      </c>
      <c r="AF29" s="131">
        <f t="shared" si="21"/>
        <v>0</v>
      </c>
      <c r="AG29" s="29">
        <f t="shared" si="22"/>
        <v>0</v>
      </c>
    </row>
    <row r="30" spans="1:36" x14ac:dyDescent="0.25">
      <c r="A30" s="17" t="s">
        <v>1</v>
      </c>
      <c r="B30" s="120"/>
      <c r="C30" s="175"/>
      <c r="D30" s="120"/>
      <c r="E30" s="175"/>
      <c r="F30" s="21"/>
      <c r="G30" s="30">
        <f t="shared" si="18"/>
        <v>0</v>
      </c>
      <c r="H30" s="23"/>
      <c r="I30" s="31">
        <f t="shared" si="19"/>
        <v>0</v>
      </c>
      <c r="J30" s="49">
        <f t="shared" si="15"/>
        <v>0</v>
      </c>
      <c r="K30" s="51"/>
      <c r="L30" s="51"/>
      <c r="M30" s="51"/>
      <c r="N30" s="51"/>
      <c r="O30" s="51"/>
      <c r="P30" s="53">
        <f t="shared" si="20"/>
        <v>0</v>
      </c>
      <c r="Q30" s="32">
        <f t="shared" si="16"/>
        <v>0</v>
      </c>
      <c r="R30" s="28"/>
      <c r="S30" s="28"/>
      <c r="T30" s="28"/>
      <c r="U30" s="28"/>
      <c r="V30" s="28"/>
      <c r="W30" s="28"/>
      <c r="X30" s="28"/>
      <c r="Y30" s="33">
        <f t="shared" si="5"/>
        <v>0</v>
      </c>
      <c r="Z30" s="33">
        <f t="shared" si="6"/>
        <v>0</v>
      </c>
      <c r="AA30" s="28"/>
      <c r="AB30" s="28"/>
      <c r="AC30" s="33">
        <f t="shared" si="7"/>
        <v>0</v>
      </c>
      <c r="AD30" s="33">
        <f t="shared" si="8"/>
        <v>0</v>
      </c>
      <c r="AE30" s="44">
        <f t="shared" si="17"/>
        <v>0</v>
      </c>
      <c r="AF30" s="131">
        <f t="shared" si="21"/>
        <v>0</v>
      </c>
      <c r="AG30" s="29">
        <f t="shared" si="22"/>
        <v>0</v>
      </c>
    </row>
    <row r="31" spans="1:36" x14ac:dyDescent="0.25">
      <c r="A31" s="124" t="s">
        <v>31</v>
      </c>
      <c r="B31" s="125" t="s">
        <v>32</v>
      </c>
      <c r="C31" s="124" t="s">
        <v>31</v>
      </c>
      <c r="D31" s="125" t="s">
        <v>32</v>
      </c>
      <c r="E31" s="79"/>
      <c r="F31" s="80">
        <f>SUM(F20:F30)</f>
        <v>4</v>
      </c>
      <c r="G31" s="30">
        <f>SUM(G20:G30)</f>
        <v>2</v>
      </c>
      <c r="H31" s="31"/>
      <c r="I31" s="31">
        <f t="shared" ref="I31:AF31" si="23">SUM(I20:I30)</f>
        <v>12</v>
      </c>
      <c r="J31" s="49">
        <f t="shared" si="23"/>
        <v>1140</v>
      </c>
      <c r="K31" s="81">
        <f t="shared" si="23"/>
        <v>0</v>
      </c>
      <c r="L31" s="81">
        <f t="shared" si="23"/>
        <v>0</v>
      </c>
      <c r="M31" s="81">
        <f t="shared" si="23"/>
        <v>0</v>
      </c>
      <c r="N31" s="81">
        <f t="shared" si="23"/>
        <v>3</v>
      </c>
      <c r="O31" s="81">
        <f t="shared" si="23"/>
        <v>0</v>
      </c>
      <c r="P31" s="53">
        <f t="shared" si="23"/>
        <v>3</v>
      </c>
      <c r="Q31" s="32">
        <f t="shared" si="23"/>
        <v>45</v>
      </c>
      <c r="R31" s="33">
        <f t="shared" si="23"/>
        <v>0</v>
      </c>
      <c r="S31" s="33">
        <f t="shared" si="23"/>
        <v>0</v>
      </c>
      <c r="T31" s="33">
        <f t="shared" si="23"/>
        <v>3</v>
      </c>
      <c r="U31" s="33">
        <f t="shared" si="23"/>
        <v>4</v>
      </c>
      <c r="V31" s="33">
        <f t="shared" si="23"/>
        <v>3</v>
      </c>
      <c r="W31" s="33">
        <f t="shared" si="23"/>
        <v>0</v>
      </c>
      <c r="X31" s="33">
        <f t="shared" si="23"/>
        <v>0</v>
      </c>
      <c r="Y31" s="33">
        <f t="shared" si="23"/>
        <v>10</v>
      </c>
      <c r="Z31" s="33">
        <f t="shared" si="23"/>
        <v>150</v>
      </c>
      <c r="AA31" s="33">
        <f t="shared" si="23"/>
        <v>2</v>
      </c>
      <c r="AB31" s="33">
        <f t="shared" si="23"/>
        <v>3</v>
      </c>
      <c r="AC31" s="33">
        <f t="shared" si="23"/>
        <v>5</v>
      </c>
      <c r="AD31" s="33">
        <f t="shared" si="23"/>
        <v>50</v>
      </c>
      <c r="AE31" s="33">
        <f t="shared" si="23"/>
        <v>245</v>
      </c>
      <c r="AF31" s="133">
        <f t="shared" si="23"/>
        <v>1140</v>
      </c>
      <c r="AG31" s="82">
        <f>SUM(AG20:AG30)</f>
        <v>1385</v>
      </c>
    </row>
    <row r="32" spans="1:36" x14ac:dyDescent="0.25">
      <c r="A32" s="18" t="s">
        <v>0</v>
      </c>
      <c r="B32" s="220" t="s">
        <v>47</v>
      </c>
      <c r="C32" s="207" t="s">
        <v>44</v>
      </c>
      <c r="D32" s="220" t="s">
        <v>47</v>
      </c>
      <c r="E32" s="207" t="s">
        <v>46</v>
      </c>
      <c r="F32" s="208">
        <v>3</v>
      </c>
      <c r="G32" s="209">
        <f>F32/3</f>
        <v>1</v>
      </c>
      <c r="H32" s="210">
        <v>3</v>
      </c>
      <c r="I32" s="211">
        <f>F32*H32</f>
        <v>9</v>
      </c>
      <c r="J32" s="212">
        <f>I32*85</f>
        <v>765</v>
      </c>
      <c r="K32" s="213"/>
      <c r="L32" s="213"/>
      <c r="M32" s="213"/>
      <c r="N32" s="213">
        <v>2</v>
      </c>
      <c r="O32" s="213"/>
      <c r="P32" s="214">
        <f t="shared" si="20"/>
        <v>2</v>
      </c>
      <c r="Q32" s="215">
        <f t="shared" si="16"/>
        <v>30</v>
      </c>
      <c r="R32" s="216"/>
      <c r="S32" s="216"/>
      <c r="T32" s="216">
        <v>2</v>
      </c>
      <c r="U32" s="216">
        <v>1</v>
      </c>
      <c r="V32" s="216">
        <v>3</v>
      </c>
      <c r="W32" s="216"/>
      <c r="X32" s="216"/>
      <c r="Y32" s="217">
        <f t="shared" si="5"/>
        <v>6</v>
      </c>
      <c r="Z32" s="217">
        <f t="shared" si="6"/>
        <v>90</v>
      </c>
      <c r="AA32" s="216">
        <v>2</v>
      </c>
      <c r="AB32" s="216">
        <v>3</v>
      </c>
      <c r="AC32" s="217">
        <f t="shared" si="7"/>
        <v>5</v>
      </c>
      <c r="AD32" s="217">
        <f t="shared" si="8"/>
        <v>50</v>
      </c>
      <c r="AE32" s="217">
        <f t="shared" si="17"/>
        <v>170</v>
      </c>
      <c r="AF32" s="218">
        <f t="shared" ref="AF32:AF35" si="24">J32*1</f>
        <v>765</v>
      </c>
      <c r="AG32" s="219">
        <f t="shared" ref="AG32:AG35" si="25">J32+Q32+Z32+AD32</f>
        <v>935</v>
      </c>
    </row>
    <row r="33" spans="1:33" x14ac:dyDescent="0.25">
      <c r="A33" s="18" t="s">
        <v>0</v>
      </c>
      <c r="B33" s="121"/>
      <c r="C33" s="175"/>
      <c r="D33" s="121"/>
      <c r="E33" s="175"/>
      <c r="F33" s="21"/>
      <c r="G33" s="34">
        <f t="shared" ref="G33:G35" si="26">F33/3</f>
        <v>0</v>
      </c>
      <c r="H33" s="23"/>
      <c r="I33" s="35">
        <f t="shared" ref="I33:I35" si="27">F33*H33</f>
        <v>0</v>
      </c>
      <c r="J33" s="50">
        <f t="shared" ref="J33:J35" si="28">I33*85</f>
        <v>0</v>
      </c>
      <c r="K33" s="51"/>
      <c r="L33" s="51"/>
      <c r="M33" s="51"/>
      <c r="N33" s="51"/>
      <c r="O33" s="51"/>
      <c r="P33" s="54">
        <f t="shared" si="20"/>
        <v>0</v>
      </c>
      <c r="Q33" s="43">
        <f t="shared" si="16"/>
        <v>0</v>
      </c>
      <c r="R33" s="28"/>
      <c r="S33" s="28"/>
      <c r="T33" s="28"/>
      <c r="U33" s="28"/>
      <c r="V33" s="28"/>
      <c r="W33" s="28"/>
      <c r="X33" s="28"/>
      <c r="Y33" s="44">
        <f t="shared" si="5"/>
        <v>0</v>
      </c>
      <c r="Z33" s="44">
        <f t="shared" si="6"/>
        <v>0</v>
      </c>
      <c r="AA33" s="28"/>
      <c r="AB33" s="28"/>
      <c r="AC33" s="44">
        <f t="shared" si="7"/>
        <v>0</v>
      </c>
      <c r="AD33" s="44">
        <f t="shared" si="8"/>
        <v>0</v>
      </c>
      <c r="AE33" s="44">
        <f t="shared" si="17"/>
        <v>0</v>
      </c>
      <c r="AF33" s="57">
        <f t="shared" si="24"/>
        <v>0</v>
      </c>
      <c r="AG33" s="29">
        <f t="shared" si="25"/>
        <v>0</v>
      </c>
    </row>
    <row r="34" spans="1:33" x14ac:dyDescent="0.25">
      <c r="A34" s="19" t="s">
        <v>0</v>
      </c>
      <c r="B34" s="121"/>
      <c r="C34" s="175"/>
      <c r="D34" s="121"/>
      <c r="E34" s="175"/>
      <c r="F34" s="21"/>
      <c r="G34" s="34">
        <f t="shared" si="26"/>
        <v>0</v>
      </c>
      <c r="H34" s="23"/>
      <c r="I34" s="35">
        <f t="shared" si="27"/>
        <v>0</v>
      </c>
      <c r="J34" s="55">
        <f t="shared" si="28"/>
        <v>0</v>
      </c>
      <c r="K34" s="51"/>
      <c r="L34" s="51"/>
      <c r="M34" s="51"/>
      <c r="N34" s="51"/>
      <c r="O34" s="51"/>
      <c r="P34" s="54">
        <f t="shared" si="20"/>
        <v>0</v>
      </c>
      <c r="Q34" s="43">
        <f t="shared" si="16"/>
        <v>0</v>
      </c>
      <c r="R34" s="28"/>
      <c r="S34" s="28"/>
      <c r="T34" s="28"/>
      <c r="U34" s="28"/>
      <c r="V34" s="28"/>
      <c r="W34" s="28"/>
      <c r="X34" s="28"/>
      <c r="Y34" s="44">
        <f t="shared" si="5"/>
        <v>0</v>
      </c>
      <c r="Z34" s="44">
        <f t="shared" si="6"/>
        <v>0</v>
      </c>
      <c r="AA34" s="28"/>
      <c r="AB34" s="28"/>
      <c r="AC34" s="44">
        <f t="shared" si="7"/>
        <v>0</v>
      </c>
      <c r="AD34" s="44">
        <f t="shared" si="8"/>
        <v>0</v>
      </c>
      <c r="AE34" s="44">
        <f t="shared" si="17"/>
        <v>0</v>
      </c>
      <c r="AF34" s="57">
        <f t="shared" si="24"/>
        <v>0</v>
      </c>
      <c r="AG34" s="29">
        <f t="shared" si="25"/>
        <v>0</v>
      </c>
    </row>
    <row r="35" spans="1:33" x14ac:dyDescent="0.25">
      <c r="A35" s="99" t="s">
        <v>0</v>
      </c>
      <c r="B35" s="121"/>
      <c r="C35" s="175"/>
      <c r="D35" s="121"/>
      <c r="E35" s="175"/>
      <c r="F35" s="36"/>
      <c r="G35" s="34">
        <f t="shared" si="26"/>
        <v>0</v>
      </c>
      <c r="H35" s="37"/>
      <c r="I35" s="35">
        <f t="shared" si="27"/>
        <v>0</v>
      </c>
      <c r="J35" s="98">
        <f t="shared" si="28"/>
        <v>0</v>
      </c>
      <c r="K35" s="73"/>
      <c r="L35" s="56"/>
      <c r="M35" s="56"/>
      <c r="N35" s="56"/>
      <c r="O35" s="56"/>
      <c r="P35" s="74">
        <f t="shared" si="20"/>
        <v>0</v>
      </c>
      <c r="Q35" s="75">
        <f t="shared" si="16"/>
        <v>0</v>
      </c>
      <c r="R35" s="76"/>
      <c r="S35" s="76"/>
      <c r="T35" s="28"/>
      <c r="U35" s="28"/>
      <c r="V35" s="28"/>
      <c r="W35" s="28"/>
      <c r="X35" s="28"/>
      <c r="Y35" s="44">
        <f t="shared" si="5"/>
        <v>0</v>
      </c>
      <c r="Z35" s="44">
        <f t="shared" si="6"/>
        <v>0</v>
      </c>
      <c r="AA35" s="28"/>
      <c r="AB35" s="28"/>
      <c r="AC35" s="44">
        <f t="shared" si="7"/>
        <v>0</v>
      </c>
      <c r="AD35" s="44">
        <f t="shared" si="8"/>
        <v>0</v>
      </c>
      <c r="AE35" s="44">
        <v>0</v>
      </c>
      <c r="AF35" s="57">
        <f t="shared" si="24"/>
        <v>0</v>
      </c>
      <c r="AG35" s="29">
        <f t="shared" si="25"/>
        <v>0</v>
      </c>
    </row>
    <row r="36" spans="1:33" x14ac:dyDescent="0.25">
      <c r="A36" s="127" t="s">
        <v>31</v>
      </c>
      <c r="B36" s="126" t="s">
        <v>33</v>
      </c>
      <c r="C36" s="127" t="s">
        <v>31</v>
      </c>
      <c r="D36" s="126" t="s">
        <v>33</v>
      </c>
      <c r="E36" s="86"/>
      <c r="F36" s="87">
        <f t="shared" ref="F36:Y36" si="29">SUM(F32:F35)</f>
        <v>3</v>
      </c>
      <c r="G36" s="88">
        <f t="shared" si="29"/>
        <v>1</v>
      </c>
      <c r="H36" s="89">
        <f t="shared" si="29"/>
        <v>3</v>
      </c>
      <c r="I36" s="90">
        <f t="shared" si="29"/>
        <v>9</v>
      </c>
      <c r="J36" s="91">
        <f t="shared" si="29"/>
        <v>765</v>
      </c>
      <c r="K36" s="92">
        <f t="shared" si="29"/>
        <v>0</v>
      </c>
      <c r="L36" s="92">
        <f t="shared" si="29"/>
        <v>0</v>
      </c>
      <c r="M36" s="92">
        <f t="shared" si="29"/>
        <v>0</v>
      </c>
      <c r="N36" s="92">
        <f t="shared" si="29"/>
        <v>2</v>
      </c>
      <c r="O36" s="92">
        <f t="shared" si="29"/>
        <v>0</v>
      </c>
      <c r="P36" s="93">
        <f t="shared" si="29"/>
        <v>2</v>
      </c>
      <c r="Q36" s="93">
        <f t="shared" si="29"/>
        <v>30</v>
      </c>
      <c r="R36" s="94">
        <f t="shared" si="29"/>
        <v>0</v>
      </c>
      <c r="S36" s="94">
        <f t="shared" si="29"/>
        <v>0</v>
      </c>
      <c r="T36" s="95">
        <f t="shared" si="29"/>
        <v>2</v>
      </c>
      <c r="U36" s="96">
        <f t="shared" si="29"/>
        <v>1</v>
      </c>
      <c r="V36" s="96">
        <f t="shared" si="29"/>
        <v>3</v>
      </c>
      <c r="W36" s="96">
        <f t="shared" si="29"/>
        <v>0</v>
      </c>
      <c r="X36" s="96">
        <f t="shared" si="29"/>
        <v>0</v>
      </c>
      <c r="Y36" s="96">
        <f t="shared" si="29"/>
        <v>6</v>
      </c>
      <c r="Z36" s="96">
        <f t="shared" si="6"/>
        <v>90</v>
      </c>
      <c r="AA36" s="96">
        <f t="shared" ref="AA36:AF36" si="30">SUM(AA32:AA35)</f>
        <v>2</v>
      </c>
      <c r="AB36" s="96">
        <f t="shared" si="30"/>
        <v>3</v>
      </c>
      <c r="AC36" s="96">
        <f t="shared" si="30"/>
        <v>5</v>
      </c>
      <c r="AD36" s="96">
        <f t="shared" si="30"/>
        <v>50</v>
      </c>
      <c r="AE36" s="96">
        <f t="shared" si="30"/>
        <v>170</v>
      </c>
      <c r="AF36" s="134">
        <f t="shared" si="30"/>
        <v>765</v>
      </c>
      <c r="AG36" s="97">
        <f>AE36+AF36</f>
        <v>935</v>
      </c>
    </row>
    <row r="37" spans="1:33" x14ac:dyDescent="0.25">
      <c r="A37" s="128" t="s">
        <v>39</v>
      </c>
      <c r="B37" s="129" t="s">
        <v>31</v>
      </c>
      <c r="C37" s="128" t="s">
        <v>39</v>
      </c>
      <c r="D37" s="129" t="s">
        <v>31</v>
      </c>
      <c r="E37" s="58"/>
      <c r="F37" s="59"/>
      <c r="G37" s="60">
        <f>G19+G31+G36</f>
        <v>6</v>
      </c>
      <c r="H37" s="61"/>
      <c r="I37" s="61">
        <f>I19+I31+I36</f>
        <v>30</v>
      </c>
      <c r="J37" s="101">
        <f>J19+J31+J36</f>
        <v>2940</v>
      </c>
      <c r="K37" s="100">
        <f>K19+K31+K36</f>
        <v>0</v>
      </c>
      <c r="L37" s="100">
        <f t="shared" ref="L37:O37" si="31">L19+L31+L36</f>
        <v>0</v>
      </c>
      <c r="M37" s="100">
        <f t="shared" si="31"/>
        <v>1</v>
      </c>
      <c r="N37" s="100">
        <f t="shared" si="31"/>
        <v>6</v>
      </c>
      <c r="O37" s="100">
        <f t="shared" si="31"/>
        <v>0</v>
      </c>
      <c r="P37" s="77">
        <f>P19+P31+P36</f>
        <v>7</v>
      </c>
      <c r="Q37" s="77">
        <f>P37*15</f>
        <v>105</v>
      </c>
      <c r="R37" s="78">
        <f>R19+R31+R36</f>
        <v>0</v>
      </c>
      <c r="S37" s="78">
        <f t="shared" ref="S37:X37" si="32">S19+S31+S36</f>
        <v>0</v>
      </c>
      <c r="T37" s="78">
        <f t="shared" si="32"/>
        <v>5</v>
      </c>
      <c r="U37" s="78">
        <f t="shared" si="32"/>
        <v>8</v>
      </c>
      <c r="V37" s="78">
        <f t="shared" si="32"/>
        <v>9</v>
      </c>
      <c r="W37" s="78">
        <f t="shared" si="32"/>
        <v>0</v>
      </c>
      <c r="X37" s="78">
        <f t="shared" si="32"/>
        <v>0</v>
      </c>
      <c r="Y37" s="62">
        <f>Y19+Y31+Y36</f>
        <v>22</v>
      </c>
      <c r="Z37" s="62">
        <f>Y37*15</f>
        <v>330</v>
      </c>
      <c r="AA37" s="62">
        <f>AA19+AA31+AA36</f>
        <v>6</v>
      </c>
      <c r="AB37" s="62">
        <f>AB19+AB31+AB36</f>
        <v>6</v>
      </c>
      <c r="AC37" s="62">
        <f>AC19+AC31+AC36</f>
        <v>12</v>
      </c>
      <c r="AD37" s="62">
        <f>AC37*10</f>
        <v>120</v>
      </c>
      <c r="AE37" s="132">
        <f>AE19+AE31+AE36</f>
        <v>555</v>
      </c>
      <c r="AF37" s="132">
        <f>AF19+AF31+AF36</f>
        <v>2940</v>
      </c>
      <c r="AG37" s="63">
        <f>AG19+AG31+AG36</f>
        <v>3495</v>
      </c>
    </row>
    <row r="38" spans="1:33" x14ac:dyDescent="0.25">
      <c r="A38" s="14"/>
      <c r="B38" s="38"/>
      <c r="C38" s="20"/>
      <c r="D38" s="38"/>
      <c r="E38" s="20"/>
      <c r="F38" s="42"/>
      <c r="G38" s="39"/>
      <c r="H38" s="23"/>
      <c r="I38" s="23"/>
      <c r="J38" s="40"/>
      <c r="K38" s="40"/>
      <c r="L38" s="41"/>
      <c r="M38" s="41"/>
      <c r="N38" s="41"/>
      <c r="O38" s="41"/>
      <c r="P38" s="26"/>
      <c r="Q38" s="26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 t="s">
        <v>11</v>
      </c>
      <c r="AD38" s="28" t="s">
        <v>11</v>
      </c>
      <c r="AE38" s="28"/>
      <c r="AF38" s="28"/>
      <c r="AG38" s="29" t="s">
        <v>11</v>
      </c>
    </row>
    <row r="39" spans="1:33" ht="15" customHeight="1" thickBot="1" x14ac:dyDescent="0.3">
      <c r="A39" s="5"/>
      <c r="B39" s="4"/>
      <c r="C39" s="3"/>
      <c r="D39" s="4"/>
      <c r="E39" s="3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5.75" thickBot="1" x14ac:dyDescent="0.3">
      <c r="A40" s="67" t="s">
        <v>18</v>
      </c>
      <c r="B40" s="68"/>
      <c r="C40" s="72"/>
      <c r="D40" s="68"/>
      <c r="E40" s="68"/>
      <c r="F40" s="69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1"/>
      <c r="AE40" s="71"/>
      <c r="AF40" s="1"/>
      <c r="AG40" s="1"/>
    </row>
    <row r="41" spans="1:33" x14ac:dyDescent="0.25">
      <c r="A41" s="6"/>
      <c r="B41" s="6"/>
      <c r="C41" s="6"/>
      <c r="D41" s="6"/>
      <c r="E41" s="6"/>
      <c r="F41" s="1"/>
    </row>
    <row r="42" spans="1:33" x14ac:dyDescent="0.25">
      <c r="A42" s="6"/>
      <c r="B42" s="6"/>
      <c r="C42" s="6"/>
      <c r="D42" s="6"/>
      <c r="E42" s="6"/>
      <c r="F42" s="1"/>
    </row>
  </sheetData>
  <mergeCells count="16">
    <mergeCell ref="C7:G7"/>
    <mergeCell ref="AG9:AG10"/>
    <mergeCell ref="B9:C10"/>
    <mergeCell ref="D9:E10"/>
    <mergeCell ref="F9:F10"/>
    <mergeCell ref="G9:G10"/>
    <mergeCell ref="H9:H10"/>
    <mergeCell ref="J9:J10"/>
    <mergeCell ref="P9:P10"/>
    <mergeCell ref="Y9:Y10"/>
    <mergeCell ref="AC9:AC10"/>
    <mergeCell ref="C2:G2"/>
    <mergeCell ref="C3:G3"/>
    <mergeCell ref="C4:G4"/>
    <mergeCell ref="C5:G5"/>
    <mergeCell ref="C6:G6"/>
  </mergeCells>
  <pageMargins left="0.25" right="0.25" top="0.75" bottom="0.75" header="0.3" footer="0.3"/>
  <pageSetup paperSize="9" scale="84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judo</dc:creator>
  <cp:lastModifiedBy>judo</cp:lastModifiedBy>
  <cp:lastPrinted>2016-11-28T15:29:07Z</cp:lastPrinted>
  <dcterms:created xsi:type="dcterms:W3CDTF">2016-11-23T10:40:08Z</dcterms:created>
  <dcterms:modified xsi:type="dcterms:W3CDTF">2016-12-13T16:11:47Z</dcterms:modified>
</cp:coreProperties>
</file>