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35" windowWidth="20115" windowHeight="7965" activeTab="1"/>
  </bookViews>
  <sheets>
    <sheet name="forms FOCUS Hotel" sheetId="3" r:id="rId1"/>
    <sheet name="Bytom Prime Hotel" sheetId="8" r:id="rId2"/>
    <sheet name="Campanile Hotel" sheetId="9" r:id="rId3"/>
  </sheets>
  <calcPr calcId="145621"/>
</workbook>
</file>

<file path=xl/calcChain.xml><?xml version="1.0" encoding="utf-8"?>
<calcChain xmlns="http://schemas.openxmlformats.org/spreadsheetml/2006/main">
  <c r="P21" i="8" l="1"/>
  <c r="M21" i="8"/>
  <c r="G21" i="8"/>
  <c r="I21" i="8" s="1"/>
  <c r="Q21" i="8" s="1"/>
  <c r="P20" i="8"/>
  <c r="M20" i="8"/>
  <c r="I20" i="8"/>
  <c r="Q20" i="8" s="1"/>
  <c r="G20" i="8"/>
  <c r="P19" i="8"/>
  <c r="M19" i="8"/>
  <c r="G19" i="8"/>
  <c r="I19" i="8" s="1"/>
  <c r="Q19" i="8" s="1"/>
  <c r="P18" i="8"/>
  <c r="M18" i="8"/>
  <c r="I18" i="8"/>
  <c r="Q18" i="8" s="1"/>
  <c r="G18" i="8"/>
  <c r="M14" i="3" l="1"/>
  <c r="M15" i="3"/>
  <c r="M16" i="3"/>
  <c r="M17" i="3"/>
  <c r="M18" i="3"/>
  <c r="M19" i="3"/>
  <c r="M20" i="3"/>
  <c r="M21" i="3"/>
  <c r="M22" i="3"/>
  <c r="M23" i="3"/>
  <c r="M24" i="3"/>
  <c r="M25" i="3"/>
  <c r="M26" i="3"/>
  <c r="M13" i="3" l="1"/>
  <c r="P13" i="8"/>
  <c r="P14" i="8"/>
  <c r="P15" i="8"/>
  <c r="P16" i="8"/>
  <c r="P17" i="8"/>
  <c r="P22" i="8"/>
  <c r="P23" i="8"/>
  <c r="P24" i="8"/>
  <c r="P25" i="8"/>
  <c r="P26" i="8"/>
  <c r="P27" i="8"/>
  <c r="P28" i="8"/>
  <c r="P29" i="8"/>
  <c r="P30" i="8"/>
  <c r="M13" i="8"/>
  <c r="M14" i="8"/>
  <c r="M15" i="8"/>
  <c r="M16" i="8"/>
  <c r="M17" i="8"/>
  <c r="M22" i="8"/>
  <c r="M23" i="8"/>
  <c r="M24" i="8"/>
  <c r="M25" i="8"/>
  <c r="M26" i="8"/>
  <c r="M27" i="8"/>
  <c r="M28" i="8"/>
  <c r="M29" i="8"/>
  <c r="M30" i="8"/>
  <c r="P12" i="8"/>
  <c r="M12" i="8"/>
  <c r="P13" i="9"/>
  <c r="P14" i="9"/>
  <c r="P15" i="9"/>
  <c r="P16" i="9"/>
  <c r="P17" i="9"/>
  <c r="P18" i="9"/>
  <c r="P19" i="9"/>
  <c r="P20" i="9"/>
  <c r="P21" i="9"/>
  <c r="P22" i="9"/>
  <c r="P23" i="9"/>
  <c r="P24" i="9"/>
  <c r="P25" i="9"/>
  <c r="P26" i="9"/>
  <c r="M13" i="9"/>
  <c r="M14" i="9"/>
  <c r="M15" i="9"/>
  <c r="M16" i="9"/>
  <c r="M17" i="9"/>
  <c r="M18" i="9"/>
  <c r="M19" i="9"/>
  <c r="M20" i="9"/>
  <c r="M21" i="9"/>
  <c r="M22" i="9"/>
  <c r="M23" i="9"/>
  <c r="M24" i="9"/>
  <c r="M25" i="9"/>
  <c r="M26" i="9"/>
  <c r="P12" i="9"/>
  <c r="M12" i="9"/>
  <c r="P13" i="3"/>
  <c r="P14" i="3"/>
  <c r="P15" i="3"/>
  <c r="P16" i="3"/>
  <c r="P17" i="3"/>
  <c r="P18" i="3"/>
  <c r="P19" i="3"/>
  <c r="P20" i="3"/>
  <c r="P21" i="3"/>
  <c r="P22" i="3"/>
  <c r="P23" i="3"/>
  <c r="P24" i="3"/>
  <c r="P25" i="3"/>
  <c r="P26" i="3"/>
  <c r="P12" i="3"/>
  <c r="O31" i="9"/>
  <c r="Q31" i="9" s="1"/>
  <c r="O27" i="9"/>
  <c r="N27" i="9"/>
  <c r="L27" i="9"/>
  <c r="K27" i="9"/>
  <c r="J27" i="9"/>
  <c r="G26" i="9"/>
  <c r="I26" i="9" s="1"/>
  <c r="Q26" i="9" s="1"/>
  <c r="G25" i="9"/>
  <c r="I25" i="9" s="1"/>
  <c r="G24" i="9"/>
  <c r="I24" i="9" s="1"/>
  <c r="Q24" i="9" s="1"/>
  <c r="G23" i="9"/>
  <c r="I23" i="9" s="1"/>
  <c r="G22" i="9"/>
  <c r="I22" i="9" s="1"/>
  <c r="G21" i="9"/>
  <c r="I21" i="9" s="1"/>
  <c r="G20" i="9"/>
  <c r="I20" i="9" s="1"/>
  <c r="G19" i="9"/>
  <c r="I19" i="9" s="1"/>
  <c r="G18" i="9"/>
  <c r="I18" i="9" s="1"/>
  <c r="Q18" i="9" s="1"/>
  <c r="G17" i="9"/>
  <c r="I17" i="9" s="1"/>
  <c r="G16" i="9"/>
  <c r="I16" i="9" s="1"/>
  <c r="Q16" i="9" s="1"/>
  <c r="G15" i="9"/>
  <c r="I15" i="9" s="1"/>
  <c r="G14" i="9"/>
  <c r="I14" i="9" s="1"/>
  <c r="G13" i="9"/>
  <c r="I13" i="9" s="1"/>
  <c r="E12" i="9"/>
  <c r="G12" i="9" s="1"/>
  <c r="O35" i="8"/>
  <c r="Q35" i="8" s="1"/>
  <c r="O31" i="8"/>
  <c r="N31" i="8"/>
  <c r="L31" i="8"/>
  <c r="K31" i="8"/>
  <c r="J31" i="8"/>
  <c r="G30" i="8"/>
  <c r="I30" i="8" s="1"/>
  <c r="G29" i="8"/>
  <c r="I29" i="8" s="1"/>
  <c r="G28" i="8"/>
  <c r="I28" i="8" s="1"/>
  <c r="Q28" i="8" s="1"/>
  <c r="G27" i="8"/>
  <c r="I27" i="8" s="1"/>
  <c r="G26" i="8"/>
  <c r="I26" i="8" s="1"/>
  <c r="G25" i="8"/>
  <c r="I25" i="8" s="1"/>
  <c r="G24" i="8"/>
  <c r="I24" i="8" s="1"/>
  <c r="G23" i="8"/>
  <c r="I23" i="8" s="1"/>
  <c r="G22" i="8"/>
  <c r="I22" i="8" s="1"/>
  <c r="Q22" i="8" s="1"/>
  <c r="G17" i="8"/>
  <c r="I17" i="8" s="1"/>
  <c r="G16" i="8"/>
  <c r="I16" i="8" s="1"/>
  <c r="G15" i="8"/>
  <c r="I15" i="8" s="1"/>
  <c r="G14" i="8"/>
  <c r="I14" i="8" s="1"/>
  <c r="Q14" i="8" s="1"/>
  <c r="G13" i="8"/>
  <c r="I13" i="8" s="1"/>
  <c r="E12" i="8"/>
  <c r="G12" i="8" s="1"/>
  <c r="O27" i="3"/>
  <c r="N27" i="3"/>
  <c r="L27" i="3"/>
  <c r="K27" i="3"/>
  <c r="J27" i="3"/>
  <c r="M12" i="3"/>
  <c r="G17" i="3"/>
  <c r="I17" i="3" s="1"/>
  <c r="G18" i="3"/>
  <c r="I18" i="3" s="1"/>
  <c r="G19" i="3"/>
  <c r="I19" i="3" s="1"/>
  <c r="Q19" i="3" s="1"/>
  <c r="G20" i="3"/>
  <c r="I20" i="3" s="1"/>
  <c r="O31" i="3"/>
  <c r="Q31" i="3" s="1"/>
  <c r="G14" i="3"/>
  <c r="I14" i="3" s="1"/>
  <c r="Q14" i="3" s="1"/>
  <c r="G15" i="3"/>
  <c r="I15" i="3" s="1"/>
  <c r="Q15" i="3" s="1"/>
  <c r="G16" i="3"/>
  <c r="I16" i="3" s="1"/>
  <c r="G21" i="3"/>
  <c r="I21" i="3" s="1"/>
  <c r="G22" i="3"/>
  <c r="I22" i="3" s="1"/>
  <c r="Q22" i="3" s="1"/>
  <c r="G23" i="3"/>
  <c r="I23" i="3" s="1"/>
  <c r="Q23" i="3" s="1"/>
  <c r="G24" i="3"/>
  <c r="I24" i="3" s="1"/>
  <c r="G25" i="3"/>
  <c r="I25" i="3" s="1"/>
  <c r="G26" i="3"/>
  <c r="I26" i="3" s="1"/>
  <c r="Q26" i="3" s="1"/>
  <c r="G13" i="3"/>
  <c r="I13" i="3" s="1"/>
  <c r="E12" i="3"/>
  <c r="G12" i="3" s="1"/>
  <c r="Q12" i="3" s="1"/>
  <c r="Q19" i="9" l="1"/>
  <c r="Q23" i="9"/>
  <c r="Q25" i="3"/>
  <c r="Q29" i="8"/>
  <c r="Q21" i="3"/>
  <c r="Q18" i="3"/>
  <c r="Q24" i="3"/>
  <c r="Q25" i="8"/>
  <c r="Q27" i="8"/>
  <c r="Q17" i="9"/>
  <c r="Q25" i="9"/>
  <c r="Q16" i="3"/>
  <c r="Q20" i="3"/>
  <c r="M27" i="9"/>
  <c r="I12" i="3"/>
  <c r="Q26" i="8"/>
  <c r="P27" i="9"/>
  <c r="Q15" i="9"/>
  <c r="Q22" i="9"/>
  <c r="M31" i="8"/>
  <c r="Q24" i="8"/>
  <c r="Q14" i="9"/>
  <c r="Q20" i="9"/>
  <c r="I27" i="3"/>
  <c r="Q17" i="3"/>
  <c r="Q15" i="8"/>
  <c r="Q23" i="8"/>
  <c r="Q30" i="8"/>
  <c r="Q21" i="9"/>
  <c r="P31" i="8"/>
  <c r="Q16" i="8"/>
  <c r="Q17" i="8"/>
  <c r="I27" i="9"/>
  <c r="Q13" i="9"/>
  <c r="I12" i="9"/>
  <c r="Q12" i="9"/>
  <c r="I31" i="8"/>
  <c r="Q13" i="8"/>
  <c r="I12" i="8"/>
  <c r="Q12" i="8"/>
  <c r="Q13" i="3"/>
  <c r="P27" i="3"/>
  <c r="Q27" i="9" l="1"/>
  <c r="Q32" i="9" s="1"/>
  <c r="Q31" i="8"/>
  <c r="Q36" i="8" s="1"/>
  <c r="Q27" i="3"/>
  <c r="Q32" i="3" s="1"/>
  <c r="M27" i="3"/>
</calcChain>
</file>

<file path=xl/sharedStrings.xml><?xml version="1.0" encoding="utf-8"?>
<sst xmlns="http://schemas.openxmlformats.org/spreadsheetml/2006/main" count="211" uniqueCount="47">
  <si>
    <t>Arrival date</t>
  </si>
  <si>
    <t>Departure date</t>
  </si>
  <si>
    <t>Single</t>
  </si>
  <si>
    <t>Arrival time</t>
  </si>
  <si>
    <t>Flight no.</t>
  </si>
  <si>
    <t>Departure time</t>
  </si>
  <si>
    <t>No. Of persons</t>
  </si>
  <si>
    <t>Double</t>
  </si>
  <si>
    <t>Triple</t>
  </si>
  <si>
    <t>No. of lunches</t>
  </si>
  <si>
    <t>HOTEL</t>
  </si>
  <si>
    <t>No. of competitors</t>
  </si>
  <si>
    <t xml:space="preserve">European Judo Open Men </t>
  </si>
  <si>
    <t>Katowice 2017</t>
  </si>
  <si>
    <t>Travel details</t>
  </si>
  <si>
    <t>No.</t>
  </si>
  <si>
    <t>Room</t>
  </si>
  <si>
    <t>Names</t>
  </si>
  <si>
    <t>Function</t>
  </si>
  <si>
    <t>No of nights</t>
  </si>
  <si>
    <t>Team</t>
  </si>
  <si>
    <t>Contact mail</t>
  </si>
  <si>
    <t>FOCUS ****</t>
  </si>
  <si>
    <t>single</t>
  </si>
  <si>
    <t>twin</t>
  </si>
  <si>
    <t>tripple</t>
  </si>
  <si>
    <t>athlete</t>
  </si>
  <si>
    <t>coach</t>
  </si>
  <si>
    <t>referee</t>
  </si>
  <si>
    <t>official</t>
  </si>
  <si>
    <r>
      <rPr>
        <b/>
        <sz val="12"/>
        <color theme="1"/>
        <rFont val="Calibri"/>
        <family val="2"/>
        <charset val="238"/>
        <scheme val="minor"/>
      </rPr>
      <t xml:space="preserve">Important: </t>
    </r>
    <r>
      <rPr>
        <sz val="12"/>
        <color theme="1"/>
        <rFont val="Calibri"/>
        <family val="2"/>
        <charset val="238"/>
        <scheme val="minor"/>
      </rPr>
      <t>FILL UP THE GREY CELLS</t>
    </r>
  </si>
  <si>
    <t>Accommodation</t>
  </si>
  <si>
    <t>Total</t>
  </si>
  <si>
    <t>EJU ENTRY FEE</t>
  </si>
  <si>
    <t xml:space="preserve">TOTAL </t>
  </si>
  <si>
    <t>BYTOM PRIME ***</t>
  </si>
  <si>
    <t>March 04 - 05, 2017</t>
  </si>
  <si>
    <t>No. Of dinners</t>
  </si>
  <si>
    <t>03.03</t>
  </si>
  <si>
    <t>04.03</t>
  </si>
  <si>
    <t>05.03</t>
  </si>
  <si>
    <t>Total dinners</t>
  </si>
  <si>
    <t>Total lunches</t>
  </si>
  <si>
    <r>
      <t xml:space="preserve">Total </t>
    </r>
    <r>
      <rPr>
        <b/>
        <sz val="10"/>
        <color theme="1"/>
        <rFont val="Calibri"/>
        <family val="2"/>
        <charset val="238"/>
        <scheme val="minor"/>
      </rPr>
      <t xml:space="preserve">Accommodation </t>
    </r>
  </si>
  <si>
    <t>KOWALSKI Tomasz- example</t>
  </si>
  <si>
    <t>CAMPANILE ****</t>
  </si>
  <si>
    <t>Price per night (B&amp;B)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</si>
</sst>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[$€-484]"/>
    <numFmt numFmtId="165" formatCode="_-* #,##0.00\ [$€-484]_-;\-* #,##0.00\ [$€-484]_-;_-* &quot;-&quot;??\ [$€-484]_-;_-@_-"/>
  </numFmts>
  <fonts count="16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i/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1"/>
      <color theme="3" tint="0.39997558519241921"/>
      <name val="Calibri"/>
      <family val="2"/>
      <charset val="238"/>
      <scheme val="minor"/>
    </font>
    <font>
      <sz val="11"/>
      <color theme="3" tint="0.3999755851924192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0" fillId="0" borderId="0" xfId="0" applyBorder="1" applyAlignment="1">
      <alignment vertical="center" wrapText="1"/>
    </xf>
    <xf numFmtId="0" fontId="0" fillId="0" borderId="0" xfId="0" applyBorder="1"/>
    <xf numFmtId="0" fontId="2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/>
    <xf numFmtId="0" fontId="5" fillId="0" borderId="0" xfId="0" applyFont="1"/>
    <xf numFmtId="0" fontId="3" fillId="0" borderId="0" xfId="0" applyFont="1"/>
    <xf numFmtId="0" fontId="0" fillId="0" borderId="1" xfId="0" applyBorder="1" applyAlignment="1">
      <alignment horizontal="center"/>
    </xf>
    <xf numFmtId="0" fontId="2" fillId="0" borderId="0" xfId="0" applyFont="1" applyBorder="1" applyAlignment="1">
      <alignment horizontal="center" vertical="center" wrapText="1"/>
    </xf>
    <xf numFmtId="0" fontId="4" fillId="0" borderId="0" xfId="0" applyFont="1" applyAlignment="1"/>
    <xf numFmtId="0" fontId="3" fillId="0" borderId="0" xfId="0" applyFont="1" applyFill="1" applyAlignment="1"/>
    <xf numFmtId="0" fontId="7" fillId="0" borderId="0" xfId="0" applyFont="1" applyFill="1" applyAlignment="1"/>
    <xf numFmtId="0" fontId="6" fillId="0" borderId="0" xfId="0" applyFont="1"/>
    <xf numFmtId="14" fontId="0" fillId="0" borderId="0" xfId="0" applyNumberFormat="1"/>
    <xf numFmtId="0" fontId="6" fillId="2" borderId="0" xfId="0" applyFont="1" applyFill="1"/>
    <xf numFmtId="0" fontId="0" fillId="2" borderId="0" xfId="0" applyFill="1"/>
    <xf numFmtId="0" fontId="6" fillId="2" borderId="0" xfId="0" applyFont="1" applyFill="1" applyAlignment="1">
      <alignment horizontal="center"/>
    </xf>
    <xf numFmtId="0" fontId="7" fillId="2" borderId="0" xfId="0" applyFont="1" applyFill="1"/>
    <xf numFmtId="0" fontId="8" fillId="3" borderId="0" xfId="0" applyFont="1" applyFill="1"/>
    <xf numFmtId="0" fontId="8" fillId="0" borderId="0" xfId="0" applyFont="1"/>
    <xf numFmtId="0" fontId="6" fillId="2" borderId="0" xfId="0" applyFont="1" applyFill="1" applyAlignment="1">
      <alignment horizontal="center"/>
    </xf>
    <xf numFmtId="0" fontId="0" fillId="3" borderId="1" xfId="0" applyFill="1" applyBorder="1" applyAlignment="1">
      <alignment horizontal="center"/>
    </xf>
    <xf numFmtId="164" fontId="0" fillId="3" borderId="1" xfId="0" applyNumberFormat="1" applyFill="1" applyBorder="1" applyAlignment="1">
      <alignment horizontal="center"/>
    </xf>
    <xf numFmtId="0" fontId="9" fillId="3" borderId="1" xfId="0" applyFont="1" applyFill="1" applyBorder="1" applyAlignment="1">
      <alignment horizontal="center"/>
    </xf>
    <xf numFmtId="164" fontId="9" fillId="3" borderId="1" xfId="0" applyNumberFormat="1" applyFont="1" applyFill="1" applyBorder="1" applyAlignment="1">
      <alignment horizontal="center"/>
    </xf>
    <xf numFmtId="0" fontId="2" fillId="0" borderId="0" xfId="0" applyFont="1" applyBorder="1" applyAlignment="1"/>
    <xf numFmtId="0" fontId="2" fillId="0" borderId="0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4" fontId="8" fillId="0" borderId="0" xfId="0" applyNumberFormat="1" applyFont="1"/>
    <xf numFmtId="164" fontId="10" fillId="3" borderId="1" xfId="0" applyNumberFormat="1" applyFont="1" applyFill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horizontal="center"/>
      <protection locked="0"/>
    </xf>
    <xf numFmtId="14" fontId="0" fillId="2" borderId="1" xfId="0" applyNumberFormat="1" applyFill="1" applyBorder="1" applyProtection="1">
      <protection locked="0"/>
    </xf>
    <xf numFmtId="0" fontId="7" fillId="4" borderId="1" xfId="0" applyFont="1" applyFill="1" applyBorder="1" applyProtection="1">
      <protection locked="0"/>
    </xf>
    <xf numFmtId="14" fontId="8" fillId="0" borderId="0" xfId="0" applyNumberFormat="1" applyFont="1" applyBorder="1" applyAlignment="1"/>
    <xf numFmtId="0" fontId="8" fillId="0" borderId="0" xfId="0" applyFont="1" applyBorder="1" applyAlignment="1"/>
    <xf numFmtId="0" fontId="8" fillId="0" borderId="0" xfId="0" applyFont="1" applyFill="1" applyBorder="1" applyAlignment="1"/>
    <xf numFmtId="0" fontId="0" fillId="2" borderId="1" xfId="0" applyFill="1" applyBorder="1" applyAlignment="1" applyProtection="1">
      <alignment vertical="center" wrapText="1"/>
      <protection locked="0"/>
    </xf>
    <xf numFmtId="0" fontId="8" fillId="2" borderId="1" xfId="0" applyFont="1" applyFill="1" applyBorder="1" applyProtection="1">
      <protection locked="0"/>
    </xf>
    <xf numFmtId="14" fontId="8" fillId="2" borderId="1" xfId="0" applyNumberFormat="1" applyFont="1" applyFill="1" applyBorder="1" applyProtection="1">
      <protection locked="0"/>
    </xf>
    <xf numFmtId="0" fontId="0" fillId="0" borderId="1" xfId="0" applyFont="1" applyBorder="1" applyAlignment="1">
      <alignment horizontal="center" vertical="center" wrapText="1"/>
    </xf>
    <xf numFmtId="0" fontId="9" fillId="3" borderId="1" xfId="0" applyNumberFormat="1" applyFont="1" applyFill="1" applyBorder="1" applyAlignment="1">
      <alignment horizontal="center"/>
    </xf>
    <xf numFmtId="164" fontId="0" fillId="3" borderId="2" xfId="0" applyNumberFormat="1" applyFill="1" applyBorder="1" applyAlignment="1">
      <alignment horizontal="center"/>
    </xf>
    <xf numFmtId="164" fontId="13" fillId="0" borderId="10" xfId="0" applyNumberFormat="1" applyFont="1" applyBorder="1" applyAlignment="1">
      <alignment horizontal="center"/>
    </xf>
    <xf numFmtId="165" fontId="9" fillId="3" borderId="1" xfId="0" applyNumberFormat="1" applyFont="1" applyFill="1" applyBorder="1" applyAlignment="1">
      <alignment horizontal="center"/>
    </xf>
    <xf numFmtId="165" fontId="11" fillId="3" borderId="1" xfId="0" applyNumberFormat="1" applyFon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14" fillId="0" borderId="1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14" fillId="0" borderId="3" xfId="0" applyFont="1" applyBorder="1" applyAlignment="1">
      <alignment horizontal="center"/>
    </xf>
    <xf numFmtId="165" fontId="14" fillId="0" borderId="10" xfId="0" applyNumberFormat="1" applyFont="1" applyBorder="1"/>
    <xf numFmtId="165" fontId="13" fillId="0" borderId="10" xfId="0" applyNumberFormat="1" applyFont="1" applyBorder="1" applyAlignment="1">
      <alignment horizontal="center"/>
    </xf>
    <xf numFmtId="0" fontId="2" fillId="3" borderId="0" xfId="0" applyFont="1" applyFill="1" applyBorder="1" applyAlignment="1">
      <alignment horizontal="center" vertical="center" wrapText="1"/>
    </xf>
    <xf numFmtId="0" fontId="0" fillId="3" borderId="0" xfId="0" applyFill="1" applyBorder="1" applyAlignment="1" applyProtection="1">
      <alignment vertical="center" wrapText="1"/>
      <protection locked="0"/>
    </xf>
    <xf numFmtId="0" fontId="0" fillId="3" borderId="0" xfId="0" applyFill="1" applyBorder="1" applyProtection="1">
      <protection locked="0"/>
    </xf>
    <xf numFmtId="0" fontId="9" fillId="3" borderId="1" xfId="0" applyFont="1" applyFill="1" applyBorder="1"/>
    <xf numFmtId="14" fontId="9" fillId="3" borderId="1" xfId="0" applyNumberFormat="1" applyFont="1" applyFill="1" applyBorder="1"/>
    <xf numFmtId="0" fontId="7" fillId="0" borderId="0" xfId="0" applyFont="1" applyFill="1" applyBorder="1" applyAlignment="1" applyProtection="1">
      <protection locked="0"/>
    </xf>
    <xf numFmtId="0" fontId="7" fillId="2" borderId="10" xfId="0" applyFont="1" applyFill="1" applyBorder="1" applyAlignment="1" applyProtection="1">
      <protection locked="0"/>
    </xf>
    <xf numFmtId="0" fontId="0" fillId="3" borderId="1" xfId="0" applyFill="1" applyBorder="1"/>
    <xf numFmtId="0" fontId="0" fillId="3" borderId="1" xfId="0" applyFill="1" applyBorder="1" applyProtection="1"/>
    <xf numFmtId="165" fontId="15" fillId="3" borderId="1" xfId="0" applyNumberFormat="1" applyFont="1" applyFill="1" applyBorder="1" applyAlignment="1">
      <alignment horizontal="center"/>
    </xf>
    <xf numFmtId="165" fontId="0" fillId="3" borderId="1" xfId="0" applyNumberFormat="1" applyFont="1" applyFill="1" applyBorder="1" applyAlignment="1" applyProtection="1">
      <alignment horizontal="center"/>
      <protection locked="0"/>
    </xf>
    <xf numFmtId="0" fontId="7" fillId="0" borderId="0" xfId="0" applyFont="1" applyFill="1" applyBorder="1" applyAlignment="1" applyProtection="1"/>
    <xf numFmtId="0" fontId="10" fillId="0" borderId="0" xfId="0" applyFont="1"/>
    <xf numFmtId="0" fontId="0" fillId="0" borderId="0" xfId="0" applyAlignment="1">
      <alignment wrapText="1"/>
    </xf>
    <xf numFmtId="0" fontId="2" fillId="0" borderId="0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6" fillId="2" borderId="9" xfId="0" applyFont="1" applyFill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7" fillId="2" borderId="6" xfId="0" applyFont="1" applyFill="1" applyBorder="1" applyAlignment="1" applyProtection="1">
      <alignment horizontal="center"/>
      <protection locked="0"/>
    </xf>
    <xf numFmtId="0" fontId="7" fillId="2" borderId="7" xfId="0" applyFont="1" applyFill="1" applyBorder="1" applyAlignment="1" applyProtection="1">
      <alignment horizontal="center"/>
      <protection locked="0"/>
    </xf>
    <xf numFmtId="0" fontId="7" fillId="2" borderId="8" xfId="0" applyFont="1" applyFill="1" applyBorder="1" applyAlignment="1" applyProtection="1">
      <alignment horizontal="center"/>
      <protection locked="0"/>
    </xf>
    <xf numFmtId="0" fontId="4" fillId="0" borderId="0" xfId="0" applyFont="1" applyAlignment="1">
      <alignment horizontal="center"/>
    </xf>
    <xf numFmtId="0" fontId="7" fillId="2" borderId="0" xfId="0" applyFont="1" applyFill="1" applyAlignment="1">
      <alignment horizontal="center"/>
    </xf>
    <xf numFmtId="0" fontId="6" fillId="2" borderId="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7"/>
  <sheetViews>
    <sheetView topLeftCell="A13" workbookViewId="0">
      <selection activeCell="E29" sqref="E29"/>
    </sheetView>
  </sheetViews>
  <sheetFormatPr defaultRowHeight="15" x14ac:dyDescent="0.25"/>
  <cols>
    <col min="1" max="1" width="4" customWidth="1"/>
    <col min="2" max="2" width="10.7109375" customWidth="1"/>
    <col min="3" max="3" width="31.85546875" customWidth="1"/>
    <col min="4" max="4" width="10.7109375" customWidth="1"/>
    <col min="5" max="5" width="10.42578125" bestFit="1" customWidth="1"/>
    <col min="6" max="6" width="12.42578125" bestFit="1" customWidth="1"/>
    <col min="7" max="7" width="10.140625" customWidth="1"/>
    <col min="8" max="8" width="11.140625" customWidth="1"/>
    <col min="9" max="9" width="14.140625" customWidth="1"/>
    <col min="10" max="12" width="5.7109375" customWidth="1"/>
    <col min="13" max="13" width="9" bestFit="1" customWidth="1"/>
    <col min="14" max="14" width="6.85546875" customWidth="1"/>
    <col min="15" max="15" width="7" customWidth="1"/>
    <col min="16" max="16" width="8.28515625" customWidth="1"/>
    <col min="17" max="18" width="12.7109375" customWidth="1"/>
    <col min="21" max="22" width="10.42578125" bestFit="1" customWidth="1"/>
  </cols>
  <sheetData>
    <row r="1" spans="1:19" ht="21" x14ac:dyDescent="0.35">
      <c r="A1" s="81" t="s">
        <v>12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10"/>
      <c r="S1" s="10"/>
    </row>
    <row r="2" spans="1:19" ht="21" x14ac:dyDescent="0.35">
      <c r="A2" s="81" t="s">
        <v>13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10"/>
      <c r="S2" s="10"/>
    </row>
    <row r="3" spans="1:19" ht="21" x14ac:dyDescent="0.35">
      <c r="A3" s="81" t="s">
        <v>36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10"/>
      <c r="S3" s="10"/>
    </row>
    <row r="4" spans="1:19" ht="11.25" customHeight="1" x14ac:dyDescent="0.35">
      <c r="A4" s="6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</row>
    <row r="5" spans="1:19" ht="15" customHeight="1" x14ac:dyDescent="0.35">
      <c r="A5" s="82" t="s">
        <v>30</v>
      </c>
      <c r="B5" s="82"/>
      <c r="C5" s="82"/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  <c r="R5" s="11"/>
      <c r="S5" s="11"/>
    </row>
    <row r="6" spans="1:19" ht="21.75" thickBot="1" x14ac:dyDescent="0.4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</row>
    <row r="7" spans="1:19" ht="21.75" thickBot="1" x14ac:dyDescent="0.4">
      <c r="A7" s="11"/>
      <c r="B7" s="17" t="s">
        <v>20</v>
      </c>
      <c r="C7" s="61"/>
      <c r="D7" s="12"/>
      <c r="E7" s="72" t="s">
        <v>21</v>
      </c>
      <c r="F7" s="73"/>
      <c r="G7" s="78"/>
      <c r="H7" s="79"/>
      <c r="I7" s="80"/>
      <c r="J7" s="60"/>
      <c r="K7" s="60"/>
      <c r="L7" s="66"/>
      <c r="M7" s="60"/>
      <c r="N7" s="60"/>
      <c r="O7" s="60"/>
      <c r="P7" s="60"/>
      <c r="Q7" s="60"/>
      <c r="R7" s="11"/>
      <c r="S7" s="11"/>
    </row>
    <row r="9" spans="1:19" ht="15.75" x14ac:dyDescent="0.25">
      <c r="A9" s="13"/>
      <c r="B9" s="15" t="s">
        <v>31</v>
      </c>
      <c r="C9" s="18"/>
      <c r="E9" s="15" t="s">
        <v>10</v>
      </c>
      <c r="F9" s="15" t="s">
        <v>22</v>
      </c>
      <c r="G9" s="16"/>
    </row>
    <row r="10" spans="1:19" ht="21" customHeight="1" x14ac:dyDescent="0.25">
      <c r="A10" s="77" t="s">
        <v>15</v>
      </c>
      <c r="B10" s="77" t="s">
        <v>16</v>
      </c>
      <c r="C10" s="77" t="s">
        <v>17</v>
      </c>
      <c r="D10" s="77" t="s">
        <v>18</v>
      </c>
      <c r="E10" s="77" t="s">
        <v>0</v>
      </c>
      <c r="F10" s="77" t="s">
        <v>1</v>
      </c>
      <c r="G10" s="77" t="s">
        <v>19</v>
      </c>
      <c r="H10" s="77" t="s">
        <v>46</v>
      </c>
      <c r="I10" s="77" t="s">
        <v>43</v>
      </c>
      <c r="J10" s="77" t="s">
        <v>37</v>
      </c>
      <c r="K10" s="77"/>
      <c r="L10" s="77"/>
      <c r="M10" s="77" t="s">
        <v>41</v>
      </c>
      <c r="N10" s="77" t="s">
        <v>9</v>
      </c>
      <c r="O10" s="77"/>
      <c r="P10" s="77" t="s">
        <v>42</v>
      </c>
      <c r="Q10" s="77" t="s">
        <v>32</v>
      </c>
      <c r="R10" s="9"/>
    </row>
    <row r="11" spans="1:19" ht="15" customHeight="1" x14ac:dyDescent="0.25">
      <c r="A11" s="77"/>
      <c r="B11" s="77"/>
      <c r="C11" s="77"/>
      <c r="D11" s="77"/>
      <c r="E11" s="77"/>
      <c r="F11" s="77"/>
      <c r="G11" s="77"/>
      <c r="H11" s="77"/>
      <c r="I11" s="77"/>
      <c r="J11" s="43" t="s">
        <v>38</v>
      </c>
      <c r="K11" s="43" t="s">
        <v>39</v>
      </c>
      <c r="L11" s="43" t="s">
        <v>40</v>
      </c>
      <c r="M11" s="77"/>
      <c r="N11" s="43" t="s">
        <v>39</v>
      </c>
      <c r="O11" s="43" t="s">
        <v>40</v>
      </c>
      <c r="P11" s="77"/>
      <c r="Q11" s="77"/>
      <c r="R11" s="9"/>
    </row>
    <row r="12" spans="1:19" x14ac:dyDescent="0.25">
      <c r="A12" s="8">
        <v>1</v>
      </c>
      <c r="B12" s="58" t="s">
        <v>2</v>
      </c>
      <c r="C12" s="58" t="s">
        <v>44</v>
      </c>
      <c r="D12" s="24" t="s">
        <v>26</v>
      </c>
      <c r="E12" s="59">
        <f>DATE(2017,3,3)</f>
        <v>42797</v>
      </c>
      <c r="F12" s="59">
        <v>42799</v>
      </c>
      <c r="G12" s="24">
        <f>DAYS360(E12,F12)</f>
        <v>2</v>
      </c>
      <c r="H12" s="25">
        <v>130</v>
      </c>
      <c r="I12" s="23">
        <f>H12*G12</f>
        <v>260</v>
      </c>
      <c r="J12" s="44"/>
      <c r="K12" s="44"/>
      <c r="L12" s="44"/>
      <c r="M12" s="47">
        <f>(J12*12)+(K12*12)+(L12*12)</f>
        <v>0</v>
      </c>
      <c r="N12" s="44"/>
      <c r="O12" s="44"/>
      <c r="P12" s="48">
        <f>(N12*12)+(O12*12)</f>
        <v>0</v>
      </c>
      <c r="Q12" s="25">
        <f>(G12*H12)+(N12*12)+(O12*15)</f>
        <v>260</v>
      </c>
      <c r="R12" s="2"/>
    </row>
    <row r="13" spans="1:19" x14ac:dyDescent="0.25">
      <c r="A13" s="8">
        <v>2</v>
      </c>
      <c r="B13" s="62" t="s">
        <v>2</v>
      </c>
      <c r="C13" s="33"/>
      <c r="D13" s="34"/>
      <c r="E13" s="35"/>
      <c r="F13" s="35"/>
      <c r="G13" s="22">
        <f>DAYS360(E13,F13)</f>
        <v>0</v>
      </c>
      <c r="H13" s="23">
        <v>130</v>
      </c>
      <c r="I13" s="23">
        <f>H13*G13</f>
        <v>0</v>
      </c>
      <c r="J13" s="49"/>
      <c r="K13" s="49"/>
      <c r="L13" s="49"/>
      <c r="M13" s="64">
        <f>(J13*15)+(K13*15)+(L13*15)</f>
        <v>0</v>
      </c>
      <c r="N13" s="49"/>
      <c r="O13" s="49"/>
      <c r="P13" s="65">
        <f t="shared" ref="P13:P26" si="0">(N13*12)+(O13*12)</f>
        <v>0</v>
      </c>
      <c r="Q13" s="31">
        <f>I13+M13+P13</f>
        <v>0</v>
      </c>
      <c r="R13" s="2"/>
    </row>
    <row r="14" spans="1:19" x14ac:dyDescent="0.25">
      <c r="A14" s="8">
        <v>3</v>
      </c>
      <c r="B14" s="62" t="s">
        <v>2</v>
      </c>
      <c r="C14" s="33"/>
      <c r="D14" s="34"/>
      <c r="E14" s="35"/>
      <c r="F14" s="35"/>
      <c r="G14" s="22">
        <f t="shared" ref="G14:G26" si="1">DAYS360(E14,F14)</f>
        <v>0</v>
      </c>
      <c r="H14" s="23">
        <v>130</v>
      </c>
      <c r="I14" s="23">
        <f t="shared" ref="I14:I26" si="2">H14*G14</f>
        <v>0</v>
      </c>
      <c r="J14" s="49"/>
      <c r="K14" s="49"/>
      <c r="L14" s="49"/>
      <c r="M14" s="64">
        <f t="shared" ref="M14:M26" si="3">(J14*15)+(K14*15)+(L14*15)</f>
        <v>0</v>
      </c>
      <c r="N14" s="49"/>
      <c r="O14" s="49"/>
      <c r="P14" s="65">
        <f t="shared" si="0"/>
        <v>0</v>
      </c>
      <c r="Q14" s="31">
        <f t="shared" ref="Q14:Q26" si="4">I14+M14+P14</f>
        <v>0</v>
      </c>
      <c r="R14" s="2"/>
    </row>
    <row r="15" spans="1:19" x14ac:dyDescent="0.25">
      <c r="A15" s="8">
        <v>4</v>
      </c>
      <c r="B15" s="62" t="s">
        <v>2</v>
      </c>
      <c r="C15" s="33"/>
      <c r="D15" s="34"/>
      <c r="E15" s="35"/>
      <c r="F15" s="35"/>
      <c r="G15" s="22">
        <f t="shared" si="1"/>
        <v>0</v>
      </c>
      <c r="H15" s="23">
        <v>130</v>
      </c>
      <c r="I15" s="23">
        <f t="shared" si="2"/>
        <v>0</v>
      </c>
      <c r="J15" s="49"/>
      <c r="K15" s="49"/>
      <c r="L15" s="49"/>
      <c r="M15" s="64">
        <f t="shared" si="3"/>
        <v>0</v>
      </c>
      <c r="N15" s="49"/>
      <c r="O15" s="49"/>
      <c r="P15" s="65">
        <f t="shared" si="0"/>
        <v>0</v>
      </c>
      <c r="Q15" s="31">
        <f t="shared" si="4"/>
        <v>0</v>
      </c>
      <c r="R15" s="2"/>
    </row>
    <row r="16" spans="1:19" x14ac:dyDescent="0.25">
      <c r="A16" s="8">
        <v>5</v>
      </c>
      <c r="B16" s="62" t="s">
        <v>2</v>
      </c>
      <c r="C16" s="33"/>
      <c r="D16" s="34"/>
      <c r="E16" s="35"/>
      <c r="F16" s="35"/>
      <c r="G16" s="22">
        <f t="shared" si="1"/>
        <v>0</v>
      </c>
      <c r="H16" s="23">
        <v>130</v>
      </c>
      <c r="I16" s="23">
        <f t="shared" si="2"/>
        <v>0</v>
      </c>
      <c r="J16" s="49"/>
      <c r="K16" s="49"/>
      <c r="L16" s="49"/>
      <c r="M16" s="64">
        <f t="shared" si="3"/>
        <v>0</v>
      </c>
      <c r="N16" s="49"/>
      <c r="O16" s="49"/>
      <c r="P16" s="65">
        <f t="shared" si="0"/>
        <v>0</v>
      </c>
      <c r="Q16" s="31">
        <f t="shared" si="4"/>
        <v>0</v>
      </c>
      <c r="R16" s="2"/>
    </row>
    <row r="17" spans="1:22" x14ac:dyDescent="0.25">
      <c r="A17" s="8">
        <v>6</v>
      </c>
      <c r="B17" s="62" t="s">
        <v>2</v>
      </c>
      <c r="C17" s="33"/>
      <c r="D17" s="34"/>
      <c r="E17" s="35"/>
      <c r="F17" s="35"/>
      <c r="G17" s="22">
        <f t="shared" si="1"/>
        <v>0</v>
      </c>
      <c r="H17" s="23">
        <v>130</v>
      </c>
      <c r="I17" s="23">
        <f t="shared" si="2"/>
        <v>0</v>
      </c>
      <c r="J17" s="49"/>
      <c r="K17" s="49"/>
      <c r="L17" s="49"/>
      <c r="M17" s="64">
        <f t="shared" si="3"/>
        <v>0</v>
      </c>
      <c r="N17" s="49"/>
      <c r="O17" s="49"/>
      <c r="P17" s="65">
        <f t="shared" si="0"/>
        <v>0</v>
      </c>
      <c r="Q17" s="31">
        <f t="shared" si="4"/>
        <v>0</v>
      </c>
      <c r="R17" s="2"/>
    </row>
    <row r="18" spans="1:22" x14ac:dyDescent="0.25">
      <c r="A18" s="8">
        <v>7</v>
      </c>
      <c r="B18" s="62" t="s">
        <v>2</v>
      </c>
      <c r="C18" s="33"/>
      <c r="D18" s="34"/>
      <c r="E18" s="35"/>
      <c r="F18" s="35"/>
      <c r="G18" s="22">
        <f t="shared" si="1"/>
        <v>0</v>
      </c>
      <c r="H18" s="23">
        <v>130</v>
      </c>
      <c r="I18" s="23">
        <f t="shared" si="2"/>
        <v>0</v>
      </c>
      <c r="J18" s="49"/>
      <c r="K18" s="49"/>
      <c r="L18" s="49"/>
      <c r="M18" s="64">
        <f t="shared" si="3"/>
        <v>0</v>
      </c>
      <c r="N18" s="49"/>
      <c r="O18" s="49"/>
      <c r="P18" s="65">
        <f t="shared" si="0"/>
        <v>0</v>
      </c>
      <c r="Q18" s="31">
        <f t="shared" si="4"/>
        <v>0</v>
      </c>
      <c r="R18" s="2"/>
    </row>
    <row r="19" spans="1:22" x14ac:dyDescent="0.25">
      <c r="A19" s="8">
        <v>8</v>
      </c>
      <c r="B19" s="62" t="s">
        <v>7</v>
      </c>
      <c r="C19" s="33"/>
      <c r="D19" s="34"/>
      <c r="E19" s="35"/>
      <c r="F19" s="35"/>
      <c r="G19" s="22">
        <f t="shared" si="1"/>
        <v>0</v>
      </c>
      <c r="H19" s="23">
        <v>220</v>
      </c>
      <c r="I19" s="23">
        <f t="shared" si="2"/>
        <v>0</v>
      </c>
      <c r="J19" s="49"/>
      <c r="K19" s="49"/>
      <c r="L19" s="49"/>
      <c r="M19" s="64">
        <f t="shared" si="3"/>
        <v>0</v>
      </c>
      <c r="N19" s="49"/>
      <c r="O19" s="49"/>
      <c r="P19" s="65">
        <f t="shared" si="0"/>
        <v>0</v>
      </c>
      <c r="Q19" s="31">
        <f t="shared" si="4"/>
        <v>0</v>
      </c>
      <c r="R19" s="2"/>
    </row>
    <row r="20" spans="1:22" x14ac:dyDescent="0.25">
      <c r="A20" s="8">
        <v>9</v>
      </c>
      <c r="B20" s="62" t="s">
        <v>7</v>
      </c>
      <c r="C20" s="33"/>
      <c r="D20" s="34"/>
      <c r="E20" s="35"/>
      <c r="F20" s="35"/>
      <c r="G20" s="22">
        <f t="shared" si="1"/>
        <v>0</v>
      </c>
      <c r="H20" s="23">
        <v>220</v>
      </c>
      <c r="I20" s="23">
        <f t="shared" si="2"/>
        <v>0</v>
      </c>
      <c r="J20" s="49"/>
      <c r="K20" s="49"/>
      <c r="L20" s="49"/>
      <c r="M20" s="64">
        <f t="shared" si="3"/>
        <v>0</v>
      </c>
      <c r="N20" s="49"/>
      <c r="O20" s="49"/>
      <c r="P20" s="65">
        <f t="shared" si="0"/>
        <v>0</v>
      </c>
      <c r="Q20" s="31">
        <f t="shared" si="4"/>
        <v>0</v>
      </c>
      <c r="R20" s="2"/>
    </row>
    <row r="21" spans="1:22" x14ac:dyDescent="0.25">
      <c r="A21" s="8">
        <v>10</v>
      </c>
      <c r="B21" s="62" t="s">
        <v>7</v>
      </c>
      <c r="C21" s="33"/>
      <c r="D21" s="34"/>
      <c r="E21" s="35"/>
      <c r="F21" s="35"/>
      <c r="G21" s="22">
        <f t="shared" si="1"/>
        <v>0</v>
      </c>
      <c r="H21" s="23">
        <v>220</v>
      </c>
      <c r="I21" s="23">
        <f t="shared" si="2"/>
        <v>0</v>
      </c>
      <c r="J21" s="49"/>
      <c r="K21" s="49"/>
      <c r="L21" s="49"/>
      <c r="M21" s="64">
        <f t="shared" si="3"/>
        <v>0</v>
      </c>
      <c r="N21" s="49"/>
      <c r="O21" s="49"/>
      <c r="P21" s="65">
        <f t="shared" si="0"/>
        <v>0</v>
      </c>
      <c r="Q21" s="31">
        <f t="shared" si="4"/>
        <v>0</v>
      </c>
      <c r="R21" s="2"/>
    </row>
    <row r="22" spans="1:22" x14ac:dyDescent="0.25">
      <c r="A22" s="8">
        <v>11</v>
      </c>
      <c r="B22" s="62" t="s">
        <v>7</v>
      </c>
      <c r="C22" s="33"/>
      <c r="D22" s="34"/>
      <c r="E22" s="35"/>
      <c r="F22" s="35"/>
      <c r="G22" s="22">
        <f t="shared" si="1"/>
        <v>0</v>
      </c>
      <c r="H22" s="23">
        <v>220</v>
      </c>
      <c r="I22" s="23">
        <f t="shared" si="2"/>
        <v>0</v>
      </c>
      <c r="J22" s="49"/>
      <c r="K22" s="49"/>
      <c r="L22" s="49"/>
      <c r="M22" s="64">
        <f t="shared" si="3"/>
        <v>0</v>
      </c>
      <c r="N22" s="49"/>
      <c r="O22" s="49"/>
      <c r="P22" s="65">
        <f t="shared" si="0"/>
        <v>0</v>
      </c>
      <c r="Q22" s="31">
        <f t="shared" si="4"/>
        <v>0</v>
      </c>
      <c r="R22" s="2"/>
    </row>
    <row r="23" spans="1:22" x14ac:dyDescent="0.25">
      <c r="A23" s="8">
        <v>12</v>
      </c>
      <c r="B23" s="62" t="s">
        <v>7</v>
      </c>
      <c r="C23" s="33"/>
      <c r="D23" s="34"/>
      <c r="E23" s="35"/>
      <c r="F23" s="35"/>
      <c r="G23" s="22">
        <f t="shared" si="1"/>
        <v>0</v>
      </c>
      <c r="H23" s="23">
        <v>220</v>
      </c>
      <c r="I23" s="23">
        <f t="shared" si="2"/>
        <v>0</v>
      </c>
      <c r="J23" s="49"/>
      <c r="K23" s="49"/>
      <c r="L23" s="49"/>
      <c r="M23" s="64">
        <f t="shared" si="3"/>
        <v>0</v>
      </c>
      <c r="N23" s="49"/>
      <c r="O23" s="49"/>
      <c r="P23" s="65">
        <f t="shared" si="0"/>
        <v>0</v>
      </c>
      <c r="Q23" s="31">
        <f t="shared" si="4"/>
        <v>0</v>
      </c>
      <c r="R23" s="2"/>
      <c r="U23" s="14"/>
      <c r="V23" s="14"/>
    </row>
    <row r="24" spans="1:22" x14ac:dyDescent="0.25">
      <c r="A24" s="8">
        <v>13</v>
      </c>
      <c r="B24" s="62" t="s">
        <v>7</v>
      </c>
      <c r="C24" s="33"/>
      <c r="D24" s="34"/>
      <c r="E24" s="35"/>
      <c r="F24" s="35"/>
      <c r="G24" s="22">
        <f t="shared" si="1"/>
        <v>0</v>
      </c>
      <c r="H24" s="23">
        <v>220</v>
      </c>
      <c r="I24" s="23">
        <f t="shared" si="2"/>
        <v>0</v>
      </c>
      <c r="J24" s="49"/>
      <c r="K24" s="49"/>
      <c r="L24" s="49"/>
      <c r="M24" s="64">
        <f t="shared" si="3"/>
        <v>0</v>
      </c>
      <c r="N24" s="49"/>
      <c r="O24" s="49"/>
      <c r="P24" s="65">
        <f t="shared" si="0"/>
        <v>0</v>
      </c>
      <c r="Q24" s="31">
        <f t="shared" si="4"/>
        <v>0</v>
      </c>
      <c r="R24" s="2"/>
    </row>
    <row r="25" spans="1:22" x14ac:dyDescent="0.25">
      <c r="A25" s="8">
        <v>14</v>
      </c>
      <c r="B25" s="62" t="s">
        <v>7</v>
      </c>
      <c r="C25" s="33"/>
      <c r="D25" s="34"/>
      <c r="E25" s="35"/>
      <c r="F25" s="35"/>
      <c r="G25" s="22">
        <f t="shared" si="1"/>
        <v>0</v>
      </c>
      <c r="H25" s="23">
        <v>220</v>
      </c>
      <c r="I25" s="23">
        <f t="shared" si="2"/>
        <v>0</v>
      </c>
      <c r="J25" s="49"/>
      <c r="K25" s="49"/>
      <c r="L25" s="49"/>
      <c r="M25" s="64">
        <f t="shared" si="3"/>
        <v>0</v>
      </c>
      <c r="N25" s="49"/>
      <c r="O25" s="49"/>
      <c r="P25" s="65">
        <f t="shared" si="0"/>
        <v>0</v>
      </c>
      <c r="Q25" s="31">
        <f t="shared" si="4"/>
        <v>0</v>
      </c>
      <c r="R25" s="2"/>
    </row>
    <row r="26" spans="1:22" ht="15.75" thickBot="1" x14ac:dyDescent="0.3">
      <c r="A26" s="8">
        <v>15</v>
      </c>
      <c r="B26" s="62" t="s">
        <v>7</v>
      </c>
      <c r="C26" s="33"/>
      <c r="D26" s="34"/>
      <c r="E26" s="35"/>
      <c r="F26" s="35"/>
      <c r="G26" s="22">
        <f t="shared" si="1"/>
        <v>0</v>
      </c>
      <c r="H26" s="23">
        <v>220</v>
      </c>
      <c r="I26" s="45">
        <f t="shared" si="2"/>
        <v>0</v>
      </c>
      <c r="J26" s="49"/>
      <c r="K26" s="49"/>
      <c r="L26" s="49"/>
      <c r="M26" s="64">
        <f t="shared" si="3"/>
        <v>0</v>
      </c>
      <c r="N26" s="49"/>
      <c r="O26" s="49"/>
      <c r="P26" s="65">
        <f t="shared" si="0"/>
        <v>0</v>
      </c>
      <c r="Q26" s="31">
        <f t="shared" si="4"/>
        <v>0</v>
      </c>
      <c r="R26" s="2"/>
    </row>
    <row r="27" spans="1:22" ht="15.75" thickBot="1" x14ac:dyDescent="0.3">
      <c r="A27" s="2"/>
      <c r="C27" s="30">
        <v>42796</v>
      </c>
      <c r="H27" s="5"/>
      <c r="I27" s="46">
        <f t="shared" ref="I27:Q27" si="5">SUM(I13:I26)</f>
        <v>0</v>
      </c>
      <c r="J27" s="52">
        <f t="shared" si="5"/>
        <v>0</v>
      </c>
      <c r="K27" s="50">
        <f t="shared" si="5"/>
        <v>0</v>
      </c>
      <c r="L27" s="51">
        <f t="shared" si="5"/>
        <v>0</v>
      </c>
      <c r="M27" s="53">
        <f t="shared" si="5"/>
        <v>0</v>
      </c>
      <c r="N27" s="52">
        <f t="shared" si="5"/>
        <v>0</v>
      </c>
      <c r="O27" s="51">
        <f t="shared" si="5"/>
        <v>0</v>
      </c>
      <c r="P27" s="54">
        <f t="shared" si="5"/>
        <v>0</v>
      </c>
      <c r="Q27" s="46">
        <f t="shared" si="5"/>
        <v>0</v>
      </c>
      <c r="R27" s="2"/>
    </row>
    <row r="28" spans="1:22" x14ac:dyDescent="0.25">
      <c r="A28" s="2"/>
      <c r="C28" s="30">
        <v>42797</v>
      </c>
      <c r="D28" s="20" t="s">
        <v>26</v>
      </c>
      <c r="H28" s="5"/>
      <c r="I28" s="5"/>
      <c r="J28" s="5"/>
      <c r="K28" s="5"/>
      <c r="L28" s="5"/>
      <c r="M28" s="5"/>
      <c r="N28" s="27"/>
      <c r="O28" s="27"/>
      <c r="P28" s="27"/>
      <c r="Q28" s="27"/>
      <c r="R28" s="2"/>
    </row>
    <row r="29" spans="1:22" ht="15.75" x14ac:dyDescent="0.25">
      <c r="A29" s="2"/>
      <c r="C29" s="30">
        <v>42798</v>
      </c>
      <c r="D29" s="20" t="s">
        <v>27</v>
      </c>
      <c r="G29" s="69"/>
      <c r="H29" s="69"/>
      <c r="I29" s="27"/>
      <c r="J29" s="74" t="s">
        <v>11</v>
      </c>
      <c r="K29" s="75"/>
      <c r="L29" s="75"/>
      <c r="M29" s="76"/>
      <c r="N29" s="36"/>
    </row>
    <row r="30" spans="1:22" x14ac:dyDescent="0.25">
      <c r="B30" s="26"/>
      <c r="C30" s="37">
        <v>42799</v>
      </c>
      <c r="D30" s="38" t="s">
        <v>28</v>
      </c>
      <c r="E30" s="26"/>
      <c r="F30" s="26"/>
      <c r="G30" s="26"/>
      <c r="H30" s="26"/>
      <c r="I30" s="26"/>
      <c r="J30" s="26"/>
      <c r="K30" s="26"/>
      <c r="L30" s="26"/>
      <c r="M30" s="26"/>
    </row>
    <row r="31" spans="1:22" ht="15.75" x14ac:dyDescent="0.25">
      <c r="C31" s="30">
        <v>42800</v>
      </c>
      <c r="D31" s="39" t="s">
        <v>29</v>
      </c>
      <c r="G31" s="69"/>
      <c r="H31" s="69"/>
      <c r="I31" s="27"/>
      <c r="J31" s="74" t="s">
        <v>33</v>
      </c>
      <c r="K31" s="75"/>
      <c r="L31" s="75"/>
      <c r="M31" s="76"/>
      <c r="N31" s="29">
        <v>10</v>
      </c>
      <c r="O31" s="8">
        <f>N29</f>
        <v>0</v>
      </c>
      <c r="P31" s="8"/>
      <c r="Q31" s="29">
        <f>N31*O31</f>
        <v>0</v>
      </c>
    </row>
    <row r="32" spans="1:22" ht="21" x14ac:dyDescent="0.35">
      <c r="C32" s="67"/>
      <c r="N32" s="70" t="s">
        <v>34</v>
      </c>
      <c r="O32" s="71"/>
      <c r="P32" s="28"/>
      <c r="Q32" s="32">
        <f>Q27+Q31</f>
        <v>0</v>
      </c>
    </row>
    <row r="34" spans="2:17" ht="15.75" x14ac:dyDescent="0.25">
      <c r="B34" s="15" t="s">
        <v>14</v>
      </c>
      <c r="C34" s="16"/>
    </row>
    <row r="35" spans="2:17" ht="30" x14ac:dyDescent="0.25">
      <c r="B35" s="3" t="s">
        <v>0</v>
      </c>
      <c r="C35" s="3" t="s">
        <v>3</v>
      </c>
      <c r="D35" s="3" t="s">
        <v>4</v>
      </c>
      <c r="E35" s="3" t="s">
        <v>6</v>
      </c>
      <c r="F35" s="3" t="s">
        <v>1</v>
      </c>
      <c r="G35" s="3" t="s">
        <v>5</v>
      </c>
      <c r="H35" s="4" t="s">
        <v>4</v>
      </c>
      <c r="I35" s="4" t="s">
        <v>6</v>
      </c>
      <c r="J35" s="55"/>
      <c r="K35" s="55"/>
      <c r="L35" s="55"/>
      <c r="M35" s="55"/>
      <c r="N35" s="55"/>
      <c r="O35" s="9"/>
      <c r="P35" s="9"/>
      <c r="Q35" s="9"/>
    </row>
    <row r="36" spans="2:17" x14ac:dyDescent="0.25">
      <c r="B36" s="35"/>
      <c r="C36" s="40"/>
      <c r="D36" s="40"/>
      <c r="E36" s="40"/>
      <c r="F36" s="35"/>
      <c r="G36" s="40"/>
      <c r="H36" s="40"/>
      <c r="I36" s="40"/>
      <c r="J36" s="56"/>
      <c r="K36" s="56"/>
      <c r="L36" s="56"/>
      <c r="M36" s="56"/>
      <c r="N36" s="56"/>
      <c r="O36" s="1"/>
      <c r="P36" s="1"/>
      <c r="Q36" s="1"/>
    </row>
    <row r="37" spans="2:17" x14ac:dyDescent="0.25">
      <c r="B37" s="35"/>
      <c r="C37" s="40"/>
      <c r="D37" s="40"/>
      <c r="E37" s="40"/>
      <c r="F37" s="35"/>
      <c r="G37" s="40"/>
      <c r="H37" s="40"/>
      <c r="I37" s="40"/>
      <c r="J37" s="56"/>
      <c r="K37" s="56"/>
      <c r="L37" s="56"/>
      <c r="M37" s="56"/>
      <c r="N37" s="56"/>
      <c r="O37" s="1"/>
      <c r="P37" s="1"/>
      <c r="Q37" s="1"/>
    </row>
    <row r="38" spans="2:17" x14ac:dyDescent="0.25">
      <c r="B38" s="35"/>
      <c r="C38" s="40"/>
      <c r="D38" s="40"/>
      <c r="E38" s="40"/>
      <c r="F38" s="35"/>
      <c r="G38" s="40"/>
      <c r="H38" s="40"/>
      <c r="I38" s="40"/>
      <c r="J38" s="56"/>
      <c r="K38" s="56"/>
      <c r="L38" s="56"/>
      <c r="M38" s="56"/>
      <c r="N38" s="56"/>
      <c r="O38" s="1"/>
      <c r="P38" s="1"/>
      <c r="Q38" s="1"/>
    </row>
    <row r="39" spans="2:17" x14ac:dyDescent="0.25">
      <c r="B39" s="35"/>
      <c r="C39" s="40"/>
      <c r="D39" s="40"/>
      <c r="E39" s="40"/>
      <c r="F39" s="35"/>
      <c r="G39" s="40"/>
      <c r="H39" s="40"/>
      <c r="I39" s="40"/>
      <c r="J39" s="56"/>
      <c r="K39" s="56"/>
      <c r="L39" s="56"/>
      <c r="M39" s="56"/>
      <c r="N39" s="56"/>
      <c r="O39" s="1"/>
      <c r="P39" s="1"/>
      <c r="Q39" s="1"/>
    </row>
    <row r="40" spans="2:17" x14ac:dyDescent="0.25">
      <c r="B40" s="35"/>
      <c r="C40" s="41"/>
      <c r="D40" s="42"/>
      <c r="E40" s="33"/>
      <c r="F40" s="35"/>
      <c r="G40" s="33"/>
      <c r="H40" s="33"/>
      <c r="I40" s="33"/>
      <c r="J40" s="57"/>
      <c r="K40" s="57"/>
      <c r="L40" s="57"/>
      <c r="M40" s="57"/>
      <c r="N40" s="57"/>
    </row>
    <row r="41" spans="2:17" x14ac:dyDescent="0.25">
      <c r="B41" s="19"/>
      <c r="C41" s="19" t="s">
        <v>29</v>
      </c>
      <c r="D41" s="19"/>
    </row>
    <row r="42" spans="2:17" x14ac:dyDescent="0.25">
      <c r="B42" s="20"/>
      <c r="C42" s="20"/>
      <c r="D42" s="20"/>
    </row>
    <row r="43" spans="2:17" x14ac:dyDescent="0.25">
      <c r="B43" s="20"/>
      <c r="C43" s="20"/>
      <c r="D43" s="20"/>
    </row>
    <row r="44" spans="2:17" x14ac:dyDescent="0.25">
      <c r="B44" s="30">
        <v>42797</v>
      </c>
      <c r="C44" s="20" t="s">
        <v>26</v>
      </c>
      <c r="D44" s="20" t="s">
        <v>23</v>
      </c>
    </row>
    <row r="45" spans="2:17" x14ac:dyDescent="0.25">
      <c r="B45" s="30">
        <v>42798</v>
      </c>
      <c r="C45" s="20" t="s">
        <v>27</v>
      </c>
      <c r="D45" s="20" t="s">
        <v>24</v>
      </c>
    </row>
    <row r="46" spans="2:17" x14ac:dyDescent="0.25">
      <c r="B46" s="30">
        <v>42799</v>
      </c>
      <c r="C46" s="20" t="s">
        <v>28</v>
      </c>
      <c r="D46" s="20" t="s">
        <v>25</v>
      </c>
    </row>
    <row r="47" spans="2:17" x14ac:dyDescent="0.25">
      <c r="B47" s="20"/>
      <c r="C47" s="20" t="s">
        <v>29</v>
      </c>
      <c r="D47" s="20"/>
    </row>
  </sheetData>
  <mergeCells count="25">
    <mergeCell ref="A1:Q1"/>
    <mergeCell ref="A2:Q2"/>
    <mergeCell ref="A3:Q3"/>
    <mergeCell ref="A5:Q5"/>
    <mergeCell ref="J10:L10"/>
    <mergeCell ref="N10:O10"/>
    <mergeCell ref="A10:A11"/>
    <mergeCell ref="B10:B11"/>
    <mergeCell ref="C10:C11"/>
    <mergeCell ref="D10:D11"/>
    <mergeCell ref="E10:E11"/>
    <mergeCell ref="F10:F11"/>
    <mergeCell ref="G10:G11"/>
    <mergeCell ref="H10:H11"/>
    <mergeCell ref="P10:P11"/>
    <mergeCell ref="Q10:Q11"/>
    <mergeCell ref="G29:H29"/>
    <mergeCell ref="G31:H31"/>
    <mergeCell ref="N32:O32"/>
    <mergeCell ref="E7:F7"/>
    <mergeCell ref="J29:M29"/>
    <mergeCell ref="J31:M31"/>
    <mergeCell ref="M10:M11"/>
    <mergeCell ref="I10:I11"/>
    <mergeCell ref="G7:I7"/>
  </mergeCells>
  <dataValidations count="5">
    <dataValidation type="list" allowBlank="1" showInputMessage="1" showErrorMessage="1" sqref="U22:V22 E12:F12">
      <formula1>$B$44:$B$46</formula1>
    </dataValidation>
    <dataValidation type="date" allowBlank="1" showInputMessage="1" showErrorMessage="1" sqref="S21">
      <formula1>42797</formula1>
      <formula2>42799</formula2>
    </dataValidation>
    <dataValidation type="list" allowBlank="1" showInputMessage="1" showErrorMessage="1" sqref="D12 D14:D26">
      <formula1>$C$44:$C$47</formula1>
    </dataValidation>
    <dataValidation type="list" allowBlank="1" showInputMessage="1" showErrorMessage="1" sqref="D13">
      <formula1>$D$28:$D$31</formula1>
    </dataValidation>
    <dataValidation type="list" allowBlank="1" showInputMessage="1" showErrorMessage="1" sqref="E13:F26 B36:B40 F36:F40">
      <formula1>$C$27:$C$31</formula1>
    </dataValidation>
  </dataValidations>
  <pageMargins left="0.70866141732283472" right="0.70866141732283472" top="0.35433070866141736" bottom="0.35433070866141736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1"/>
  <sheetViews>
    <sheetView tabSelected="1" workbookViewId="0">
      <selection activeCell="C31" sqref="C31"/>
    </sheetView>
  </sheetViews>
  <sheetFormatPr defaultRowHeight="15" x14ac:dyDescent="0.25"/>
  <cols>
    <col min="1" max="1" width="4" customWidth="1"/>
    <col min="2" max="2" width="10.7109375" customWidth="1"/>
    <col min="3" max="3" width="31.85546875" customWidth="1"/>
    <col min="4" max="4" width="10.7109375" customWidth="1"/>
    <col min="5" max="5" width="10.42578125" bestFit="1" customWidth="1"/>
    <col min="6" max="6" width="12.42578125" bestFit="1" customWidth="1"/>
    <col min="7" max="7" width="10.140625" customWidth="1"/>
    <col min="8" max="8" width="11.140625" customWidth="1"/>
    <col min="9" max="9" width="14.140625" customWidth="1"/>
    <col min="10" max="12" width="5.7109375" customWidth="1"/>
    <col min="13" max="13" width="9" bestFit="1" customWidth="1"/>
    <col min="14" max="14" width="6.85546875" customWidth="1"/>
    <col min="15" max="15" width="7" customWidth="1"/>
    <col min="16" max="16" width="8.28515625" customWidth="1"/>
    <col min="17" max="18" width="12.7109375" customWidth="1"/>
    <col min="21" max="22" width="10.42578125" bestFit="1" customWidth="1"/>
  </cols>
  <sheetData>
    <row r="1" spans="1:19" ht="21" x14ac:dyDescent="0.35">
      <c r="A1" s="81" t="s">
        <v>12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10"/>
      <c r="S1" s="10"/>
    </row>
    <row r="2" spans="1:19" ht="21" x14ac:dyDescent="0.35">
      <c r="A2" s="81" t="s">
        <v>13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10"/>
      <c r="S2" s="10"/>
    </row>
    <row r="3" spans="1:19" ht="21" x14ac:dyDescent="0.35">
      <c r="A3" s="81" t="s">
        <v>36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10"/>
      <c r="S3" s="10"/>
    </row>
    <row r="4" spans="1:19" ht="21" x14ac:dyDescent="0.35">
      <c r="A4" s="6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</row>
    <row r="5" spans="1:19" ht="21" x14ac:dyDescent="0.35">
      <c r="A5" s="82" t="s">
        <v>30</v>
      </c>
      <c r="B5" s="82"/>
      <c r="C5" s="82"/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  <c r="R5" s="11"/>
      <c r="S5" s="11"/>
    </row>
    <row r="6" spans="1:19" ht="21.75" thickBot="1" x14ac:dyDescent="0.4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</row>
    <row r="7" spans="1:19" ht="21.75" thickBot="1" x14ac:dyDescent="0.4">
      <c r="A7" s="11"/>
      <c r="B7" s="21" t="s">
        <v>20</v>
      </c>
      <c r="C7" s="61"/>
      <c r="D7" s="12"/>
      <c r="E7" s="72" t="s">
        <v>21</v>
      </c>
      <c r="F7" s="83"/>
      <c r="G7" s="78"/>
      <c r="H7" s="79"/>
      <c r="I7" s="80"/>
      <c r="J7" s="60"/>
      <c r="K7" s="60"/>
      <c r="L7" s="60"/>
      <c r="M7" s="60"/>
      <c r="N7" s="60"/>
      <c r="O7" s="60"/>
      <c r="P7" s="60"/>
      <c r="Q7" s="60"/>
      <c r="R7" s="11"/>
      <c r="S7" s="11"/>
    </row>
    <row r="9" spans="1:19" ht="15.75" x14ac:dyDescent="0.25">
      <c r="A9" s="13"/>
      <c r="B9" s="15" t="s">
        <v>31</v>
      </c>
      <c r="C9" s="18"/>
      <c r="E9" s="15" t="s">
        <v>10</v>
      </c>
      <c r="F9" s="15" t="s">
        <v>35</v>
      </c>
      <c r="G9" s="16"/>
    </row>
    <row r="10" spans="1:19" ht="15" customHeight="1" x14ac:dyDescent="0.25">
      <c r="A10" s="77" t="s">
        <v>15</v>
      </c>
      <c r="B10" s="77" t="s">
        <v>16</v>
      </c>
      <c r="C10" s="77" t="s">
        <v>17</v>
      </c>
      <c r="D10" s="77" t="s">
        <v>18</v>
      </c>
      <c r="E10" s="77" t="s">
        <v>0</v>
      </c>
      <c r="F10" s="77" t="s">
        <v>1</v>
      </c>
      <c r="G10" s="77" t="s">
        <v>19</v>
      </c>
      <c r="H10" s="77" t="s">
        <v>46</v>
      </c>
      <c r="I10" s="77" t="s">
        <v>43</v>
      </c>
      <c r="J10" s="77" t="s">
        <v>37</v>
      </c>
      <c r="K10" s="77"/>
      <c r="L10" s="77"/>
      <c r="M10" s="77" t="s">
        <v>41</v>
      </c>
      <c r="N10" s="77" t="s">
        <v>9</v>
      </c>
      <c r="O10" s="77"/>
      <c r="P10" s="77" t="s">
        <v>42</v>
      </c>
      <c r="Q10" s="77" t="s">
        <v>32</v>
      </c>
      <c r="R10" s="9"/>
    </row>
    <row r="11" spans="1:19" x14ac:dyDescent="0.25">
      <c r="A11" s="77"/>
      <c r="B11" s="77"/>
      <c r="C11" s="77"/>
      <c r="D11" s="77"/>
      <c r="E11" s="77"/>
      <c r="F11" s="77"/>
      <c r="G11" s="77"/>
      <c r="H11" s="77"/>
      <c r="I11" s="77"/>
      <c r="J11" s="43" t="s">
        <v>38</v>
      </c>
      <c r="K11" s="43" t="s">
        <v>39</v>
      </c>
      <c r="L11" s="43" t="s">
        <v>40</v>
      </c>
      <c r="M11" s="77"/>
      <c r="N11" s="43" t="s">
        <v>39</v>
      </c>
      <c r="O11" s="43" t="s">
        <v>40</v>
      </c>
      <c r="P11" s="77"/>
      <c r="Q11" s="77"/>
      <c r="R11" s="9"/>
    </row>
    <row r="12" spans="1:19" x14ac:dyDescent="0.25">
      <c r="A12" s="8">
        <v>1</v>
      </c>
      <c r="B12" s="58" t="s">
        <v>2</v>
      </c>
      <c r="C12" s="58" t="s">
        <v>44</v>
      </c>
      <c r="D12" s="24" t="s">
        <v>26</v>
      </c>
      <c r="E12" s="59">
        <f>DATE(2017,3,3)</f>
        <v>42797</v>
      </c>
      <c r="F12" s="59">
        <v>42799</v>
      </c>
      <c r="G12" s="24">
        <f>DAYS360(E12,F12)</f>
        <v>2</v>
      </c>
      <c r="H12" s="25">
        <v>120</v>
      </c>
      <c r="I12" s="23">
        <f>H12*G12</f>
        <v>240</v>
      </c>
      <c r="J12" s="44"/>
      <c r="K12" s="44"/>
      <c r="L12" s="44"/>
      <c r="M12" s="47">
        <f>(J12*15)+(K12*15)+(L12*15)</f>
        <v>0</v>
      </c>
      <c r="N12" s="44"/>
      <c r="O12" s="44"/>
      <c r="P12" s="48">
        <f>(N12*12)+(O12*12)</f>
        <v>0</v>
      </c>
      <c r="Q12" s="25">
        <f>(G12*H12)+(N12*12)+(O12*15)</f>
        <v>240</v>
      </c>
      <c r="R12" s="2"/>
    </row>
    <row r="13" spans="1:19" x14ac:dyDescent="0.25">
      <c r="A13" s="8">
        <v>2</v>
      </c>
      <c r="B13" s="62" t="s">
        <v>2</v>
      </c>
      <c r="C13" s="33"/>
      <c r="D13" s="34"/>
      <c r="E13" s="35"/>
      <c r="F13" s="35"/>
      <c r="G13" s="22">
        <f>DAYS360(E13,F13)</f>
        <v>0</v>
      </c>
      <c r="H13" s="23">
        <v>120</v>
      </c>
      <c r="I13" s="23">
        <f>H13*G13</f>
        <v>0</v>
      </c>
      <c r="J13" s="49"/>
      <c r="K13" s="49"/>
      <c r="L13" s="49"/>
      <c r="M13" s="64">
        <f t="shared" ref="M13:M30" si="0">(J13*15)+(K13*15)+(L13*15)</f>
        <v>0</v>
      </c>
      <c r="N13" s="49"/>
      <c r="O13" s="49"/>
      <c r="P13" s="65">
        <f t="shared" ref="P13:P30" si="1">(N13*12)+(O13*12)</f>
        <v>0</v>
      </c>
      <c r="Q13" s="31">
        <f>I13+M13+P13</f>
        <v>0</v>
      </c>
      <c r="R13" s="2"/>
    </row>
    <row r="14" spans="1:19" x14ac:dyDescent="0.25">
      <c r="A14" s="8">
        <v>3</v>
      </c>
      <c r="B14" s="62" t="s">
        <v>2</v>
      </c>
      <c r="C14" s="33"/>
      <c r="D14" s="34"/>
      <c r="E14" s="35"/>
      <c r="F14" s="35"/>
      <c r="G14" s="22">
        <f t="shared" ref="G14:G30" si="2">DAYS360(E14,F14)</f>
        <v>0</v>
      </c>
      <c r="H14" s="23">
        <v>120</v>
      </c>
      <c r="I14" s="23">
        <f t="shared" ref="I14:I30" si="3">H14*G14</f>
        <v>0</v>
      </c>
      <c r="J14" s="49"/>
      <c r="K14" s="49"/>
      <c r="L14" s="49"/>
      <c r="M14" s="64">
        <f t="shared" si="0"/>
        <v>0</v>
      </c>
      <c r="N14" s="49"/>
      <c r="O14" s="49"/>
      <c r="P14" s="65">
        <f t="shared" si="1"/>
        <v>0</v>
      </c>
      <c r="Q14" s="31">
        <f t="shared" ref="Q14:Q30" si="4">I14+M14+P14</f>
        <v>0</v>
      </c>
      <c r="R14" s="2"/>
    </row>
    <row r="15" spans="1:19" x14ac:dyDescent="0.25">
      <c r="A15" s="8">
        <v>4</v>
      </c>
      <c r="B15" s="62" t="s">
        <v>2</v>
      </c>
      <c r="C15" s="33"/>
      <c r="D15" s="34"/>
      <c r="E15" s="35"/>
      <c r="F15" s="35"/>
      <c r="G15" s="22">
        <f t="shared" si="2"/>
        <v>0</v>
      </c>
      <c r="H15" s="23">
        <v>120</v>
      </c>
      <c r="I15" s="23">
        <f t="shared" si="3"/>
        <v>0</v>
      </c>
      <c r="J15" s="49"/>
      <c r="K15" s="49"/>
      <c r="L15" s="49"/>
      <c r="M15" s="64">
        <f t="shared" si="0"/>
        <v>0</v>
      </c>
      <c r="N15" s="49"/>
      <c r="O15" s="49"/>
      <c r="P15" s="65">
        <f t="shared" si="1"/>
        <v>0</v>
      </c>
      <c r="Q15" s="31">
        <f t="shared" si="4"/>
        <v>0</v>
      </c>
      <c r="R15" s="2"/>
    </row>
    <row r="16" spans="1:19" x14ac:dyDescent="0.25">
      <c r="A16" s="8">
        <v>5</v>
      </c>
      <c r="B16" s="62" t="s">
        <v>2</v>
      </c>
      <c r="C16" s="33"/>
      <c r="D16" s="34"/>
      <c r="E16" s="35"/>
      <c r="F16" s="35"/>
      <c r="G16" s="22">
        <f t="shared" si="2"/>
        <v>0</v>
      </c>
      <c r="H16" s="23">
        <v>120</v>
      </c>
      <c r="I16" s="23">
        <f t="shared" si="3"/>
        <v>0</v>
      </c>
      <c r="J16" s="49"/>
      <c r="K16" s="49"/>
      <c r="L16" s="49"/>
      <c r="M16" s="64">
        <f t="shared" si="0"/>
        <v>0</v>
      </c>
      <c r="N16" s="49"/>
      <c r="O16" s="49"/>
      <c r="P16" s="65">
        <f t="shared" si="1"/>
        <v>0</v>
      </c>
      <c r="Q16" s="31">
        <f t="shared" si="4"/>
        <v>0</v>
      </c>
      <c r="R16" s="2"/>
    </row>
    <row r="17" spans="1:22" x14ac:dyDescent="0.25">
      <c r="A17" s="8">
        <v>6</v>
      </c>
      <c r="B17" s="62" t="s">
        <v>2</v>
      </c>
      <c r="C17" s="33"/>
      <c r="D17" s="34"/>
      <c r="E17" s="35"/>
      <c r="F17" s="35"/>
      <c r="G17" s="22">
        <f t="shared" si="2"/>
        <v>0</v>
      </c>
      <c r="H17" s="23">
        <v>120</v>
      </c>
      <c r="I17" s="23">
        <f t="shared" si="3"/>
        <v>0</v>
      </c>
      <c r="J17" s="49"/>
      <c r="K17" s="49"/>
      <c r="L17" s="49"/>
      <c r="M17" s="64">
        <f t="shared" si="0"/>
        <v>0</v>
      </c>
      <c r="N17" s="49"/>
      <c r="O17" s="49"/>
      <c r="P17" s="65">
        <f t="shared" si="1"/>
        <v>0</v>
      </c>
      <c r="Q17" s="31">
        <f t="shared" si="4"/>
        <v>0</v>
      </c>
      <c r="R17" s="2"/>
    </row>
    <row r="18" spans="1:22" x14ac:dyDescent="0.25">
      <c r="A18" s="8">
        <v>7</v>
      </c>
      <c r="B18" s="62" t="s">
        <v>7</v>
      </c>
      <c r="C18" s="33"/>
      <c r="D18" s="34"/>
      <c r="E18" s="35"/>
      <c r="F18" s="35"/>
      <c r="G18" s="22">
        <f t="shared" ref="G18:G21" si="5">DAYS360(E18,F18)</f>
        <v>0</v>
      </c>
      <c r="H18" s="23">
        <v>200</v>
      </c>
      <c r="I18" s="23">
        <f t="shared" ref="I18:I21" si="6">H18*G18</f>
        <v>0</v>
      </c>
      <c r="J18" s="49"/>
      <c r="K18" s="49"/>
      <c r="L18" s="49"/>
      <c r="M18" s="64">
        <f t="shared" ref="M18:M21" si="7">(J18*15)+(K18*15)+(L18*15)</f>
        <v>0</v>
      </c>
      <c r="N18" s="49"/>
      <c r="O18" s="49"/>
      <c r="P18" s="65">
        <f t="shared" ref="P18:P21" si="8">(N18*12)+(O18*12)</f>
        <v>0</v>
      </c>
      <c r="Q18" s="31">
        <f t="shared" ref="Q18:Q21" si="9">I18+M18+P18</f>
        <v>0</v>
      </c>
      <c r="R18" s="2"/>
    </row>
    <row r="19" spans="1:22" x14ac:dyDescent="0.25">
      <c r="A19" s="8">
        <v>8</v>
      </c>
      <c r="B19" s="62" t="s">
        <v>7</v>
      </c>
      <c r="C19" s="33"/>
      <c r="D19" s="34"/>
      <c r="E19" s="35"/>
      <c r="F19" s="35"/>
      <c r="G19" s="22">
        <f t="shared" si="5"/>
        <v>0</v>
      </c>
      <c r="H19" s="23">
        <v>200</v>
      </c>
      <c r="I19" s="23">
        <f t="shared" si="6"/>
        <v>0</v>
      </c>
      <c r="J19" s="49"/>
      <c r="K19" s="49"/>
      <c r="L19" s="49"/>
      <c r="M19" s="64">
        <f t="shared" si="7"/>
        <v>0</v>
      </c>
      <c r="N19" s="49"/>
      <c r="O19" s="49"/>
      <c r="P19" s="65">
        <f t="shared" si="8"/>
        <v>0</v>
      </c>
      <c r="Q19" s="31">
        <f t="shared" si="9"/>
        <v>0</v>
      </c>
      <c r="R19" s="2"/>
    </row>
    <row r="20" spans="1:22" x14ac:dyDescent="0.25">
      <c r="A20" s="8">
        <v>9</v>
      </c>
      <c r="B20" s="62" t="s">
        <v>7</v>
      </c>
      <c r="C20" s="33"/>
      <c r="D20" s="34"/>
      <c r="E20" s="35"/>
      <c r="F20" s="35"/>
      <c r="G20" s="22">
        <f t="shared" si="5"/>
        <v>0</v>
      </c>
      <c r="H20" s="23">
        <v>200</v>
      </c>
      <c r="I20" s="23">
        <f t="shared" si="6"/>
        <v>0</v>
      </c>
      <c r="J20" s="49"/>
      <c r="K20" s="49"/>
      <c r="L20" s="49"/>
      <c r="M20" s="64">
        <f t="shared" si="7"/>
        <v>0</v>
      </c>
      <c r="N20" s="49"/>
      <c r="O20" s="49"/>
      <c r="P20" s="65">
        <f t="shared" si="8"/>
        <v>0</v>
      </c>
      <c r="Q20" s="31">
        <f t="shared" si="9"/>
        <v>0</v>
      </c>
      <c r="R20" s="2"/>
    </row>
    <row r="21" spans="1:22" x14ac:dyDescent="0.25">
      <c r="A21" s="8">
        <v>10</v>
      </c>
      <c r="B21" s="62" t="s">
        <v>7</v>
      </c>
      <c r="C21" s="33"/>
      <c r="D21" s="34"/>
      <c r="E21" s="35"/>
      <c r="F21" s="35"/>
      <c r="G21" s="22">
        <f t="shared" si="5"/>
        <v>0</v>
      </c>
      <c r="H21" s="23">
        <v>200</v>
      </c>
      <c r="I21" s="23">
        <f t="shared" si="6"/>
        <v>0</v>
      </c>
      <c r="J21" s="49"/>
      <c r="K21" s="49"/>
      <c r="L21" s="49"/>
      <c r="M21" s="64">
        <f t="shared" si="7"/>
        <v>0</v>
      </c>
      <c r="N21" s="49"/>
      <c r="O21" s="49"/>
      <c r="P21" s="65">
        <f t="shared" si="8"/>
        <v>0</v>
      </c>
      <c r="Q21" s="31">
        <f t="shared" si="9"/>
        <v>0</v>
      </c>
      <c r="R21" s="2"/>
    </row>
    <row r="22" spans="1:22" x14ac:dyDescent="0.25">
      <c r="A22" s="8">
        <v>7</v>
      </c>
      <c r="B22" s="62" t="s">
        <v>7</v>
      </c>
      <c r="C22" s="33"/>
      <c r="D22" s="34"/>
      <c r="E22" s="35"/>
      <c r="F22" s="35"/>
      <c r="G22" s="22">
        <f t="shared" si="2"/>
        <v>0</v>
      </c>
      <c r="H22" s="23">
        <v>200</v>
      </c>
      <c r="I22" s="23">
        <f t="shared" si="3"/>
        <v>0</v>
      </c>
      <c r="J22" s="49"/>
      <c r="K22" s="49"/>
      <c r="L22" s="49"/>
      <c r="M22" s="64">
        <f t="shared" si="0"/>
        <v>0</v>
      </c>
      <c r="N22" s="49"/>
      <c r="O22" s="49"/>
      <c r="P22" s="65">
        <f t="shared" si="1"/>
        <v>0</v>
      </c>
      <c r="Q22" s="31">
        <f t="shared" si="4"/>
        <v>0</v>
      </c>
      <c r="R22" s="2"/>
    </row>
    <row r="23" spans="1:22" x14ac:dyDescent="0.25">
      <c r="A23" s="8">
        <v>8</v>
      </c>
      <c r="B23" s="62" t="s">
        <v>7</v>
      </c>
      <c r="C23" s="33"/>
      <c r="D23" s="34"/>
      <c r="E23" s="35"/>
      <c r="F23" s="35"/>
      <c r="G23" s="22">
        <f t="shared" si="2"/>
        <v>0</v>
      </c>
      <c r="H23" s="23">
        <v>200</v>
      </c>
      <c r="I23" s="23">
        <f t="shared" si="3"/>
        <v>0</v>
      </c>
      <c r="J23" s="49"/>
      <c r="K23" s="49"/>
      <c r="L23" s="49"/>
      <c r="M23" s="64">
        <f t="shared" si="0"/>
        <v>0</v>
      </c>
      <c r="N23" s="49"/>
      <c r="O23" s="49"/>
      <c r="P23" s="65">
        <f t="shared" si="1"/>
        <v>0</v>
      </c>
      <c r="Q23" s="31">
        <f t="shared" si="4"/>
        <v>0</v>
      </c>
      <c r="R23" s="2"/>
    </row>
    <row r="24" spans="1:22" x14ac:dyDescent="0.25">
      <c r="A24" s="8">
        <v>9</v>
      </c>
      <c r="B24" s="62" t="s">
        <v>7</v>
      </c>
      <c r="C24" s="33"/>
      <c r="D24" s="34"/>
      <c r="E24" s="35"/>
      <c r="F24" s="35"/>
      <c r="G24" s="22">
        <f t="shared" si="2"/>
        <v>0</v>
      </c>
      <c r="H24" s="23">
        <v>200</v>
      </c>
      <c r="I24" s="23">
        <f t="shared" si="3"/>
        <v>0</v>
      </c>
      <c r="J24" s="49"/>
      <c r="K24" s="49"/>
      <c r="L24" s="49"/>
      <c r="M24" s="64">
        <f t="shared" si="0"/>
        <v>0</v>
      </c>
      <c r="N24" s="49"/>
      <c r="O24" s="49"/>
      <c r="P24" s="65">
        <f t="shared" si="1"/>
        <v>0</v>
      </c>
      <c r="Q24" s="31">
        <f t="shared" si="4"/>
        <v>0</v>
      </c>
      <c r="R24" s="2"/>
    </row>
    <row r="25" spans="1:22" x14ac:dyDescent="0.25">
      <c r="A25" s="8">
        <v>10</v>
      </c>
      <c r="B25" s="62" t="s">
        <v>7</v>
      </c>
      <c r="C25" s="33"/>
      <c r="D25" s="34"/>
      <c r="E25" s="35"/>
      <c r="F25" s="35"/>
      <c r="G25" s="22">
        <f t="shared" si="2"/>
        <v>0</v>
      </c>
      <c r="H25" s="23">
        <v>200</v>
      </c>
      <c r="I25" s="23">
        <f t="shared" si="3"/>
        <v>0</v>
      </c>
      <c r="J25" s="49"/>
      <c r="K25" s="49"/>
      <c r="L25" s="49"/>
      <c r="M25" s="64">
        <f t="shared" si="0"/>
        <v>0</v>
      </c>
      <c r="N25" s="49"/>
      <c r="O25" s="49"/>
      <c r="P25" s="65">
        <f t="shared" si="1"/>
        <v>0</v>
      </c>
      <c r="Q25" s="31">
        <f t="shared" si="4"/>
        <v>0</v>
      </c>
      <c r="R25" s="2"/>
    </row>
    <row r="26" spans="1:22" x14ac:dyDescent="0.25">
      <c r="A26" s="8">
        <v>11</v>
      </c>
      <c r="B26" s="62" t="s">
        <v>8</v>
      </c>
      <c r="C26" s="33"/>
      <c r="D26" s="34"/>
      <c r="E26" s="35"/>
      <c r="F26" s="35"/>
      <c r="G26" s="22">
        <f t="shared" si="2"/>
        <v>0</v>
      </c>
      <c r="H26" s="23">
        <v>255</v>
      </c>
      <c r="I26" s="23">
        <f t="shared" si="3"/>
        <v>0</v>
      </c>
      <c r="J26" s="49"/>
      <c r="K26" s="49"/>
      <c r="L26" s="49"/>
      <c r="M26" s="64">
        <f t="shared" si="0"/>
        <v>0</v>
      </c>
      <c r="N26" s="49"/>
      <c r="O26" s="49"/>
      <c r="P26" s="65">
        <f t="shared" si="1"/>
        <v>0</v>
      </c>
      <c r="Q26" s="31">
        <f t="shared" si="4"/>
        <v>0</v>
      </c>
      <c r="R26" s="2"/>
    </row>
    <row r="27" spans="1:22" x14ac:dyDescent="0.25">
      <c r="A27" s="8">
        <v>12</v>
      </c>
      <c r="B27" s="62" t="s">
        <v>8</v>
      </c>
      <c r="C27" s="33"/>
      <c r="D27" s="34"/>
      <c r="E27" s="35"/>
      <c r="F27" s="35"/>
      <c r="G27" s="22">
        <f t="shared" si="2"/>
        <v>0</v>
      </c>
      <c r="H27" s="23">
        <v>255</v>
      </c>
      <c r="I27" s="23">
        <f t="shared" si="3"/>
        <v>0</v>
      </c>
      <c r="J27" s="49"/>
      <c r="K27" s="49"/>
      <c r="L27" s="49"/>
      <c r="M27" s="64">
        <f t="shared" si="0"/>
        <v>0</v>
      </c>
      <c r="N27" s="49"/>
      <c r="O27" s="49"/>
      <c r="P27" s="65">
        <f t="shared" si="1"/>
        <v>0</v>
      </c>
      <c r="Q27" s="31">
        <f t="shared" si="4"/>
        <v>0</v>
      </c>
      <c r="R27" s="2"/>
      <c r="U27" s="14"/>
      <c r="V27" s="14"/>
    </row>
    <row r="28" spans="1:22" x14ac:dyDescent="0.25">
      <c r="A28" s="8">
        <v>13</v>
      </c>
      <c r="B28" s="62" t="s">
        <v>8</v>
      </c>
      <c r="C28" s="33"/>
      <c r="D28" s="34"/>
      <c r="E28" s="35"/>
      <c r="F28" s="35"/>
      <c r="G28" s="22">
        <f t="shared" si="2"/>
        <v>0</v>
      </c>
      <c r="H28" s="23">
        <v>255</v>
      </c>
      <c r="I28" s="23">
        <f t="shared" si="3"/>
        <v>0</v>
      </c>
      <c r="J28" s="49"/>
      <c r="K28" s="49"/>
      <c r="L28" s="49"/>
      <c r="M28" s="64">
        <f t="shared" si="0"/>
        <v>0</v>
      </c>
      <c r="N28" s="49"/>
      <c r="O28" s="49"/>
      <c r="P28" s="65">
        <f t="shared" si="1"/>
        <v>0</v>
      </c>
      <c r="Q28" s="31">
        <f t="shared" si="4"/>
        <v>0</v>
      </c>
      <c r="R28" s="2"/>
    </row>
    <row r="29" spans="1:22" x14ac:dyDescent="0.25">
      <c r="A29" s="8">
        <v>14</v>
      </c>
      <c r="B29" s="62" t="s">
        <v>8</v>
      </c>
      <c r="C29" s="33"/>
      <c r="D29" s="34"/>
      <c r="E29" s="35"/>
      <c r="F29" s="35"/>
      <c r="G29" s="22">
        <f t="shared" si="2"/>
        <v>0</v>
      </c>
      <c r="H29" s="23">
        <v>255</v>
      </c>
      <c r="I29" s="23">
        <f t="shared" si="3"/>
        <v>0</v>
      </c>
      <c r="J29" s="49"/>
      <c r="K29" s="49"/>
      <c r="L29" s="49"/>
      <c r="M29" s="64">
        <f t="shared" si="0"/>
        <v>0</v>
      </c>
      <c r="N29" s="49"/>
      <c r="O29" s="49"/>
      <c r="P29" s="65">
        <f t="shared" si="1"/>
        <v>0</v>
      </c>
      <c r="Q29" s="31">
        <f t="shared" si="4"/>
        <v>0</v>
      </c>
      <c r="R29" s="2"/>
    </row>
    <row r="30" spans="1:22" ht="15.75" thickBot="1" x14ac:dyDescent="0.3">
      <c r="A30" s="8">
        <v>15</v>
      </c>
      <c r="B30" s="62" t="s">
        <v>8</v>
      </c>
      <c r="C30" s="33"/>
      <c r="D30" s="34"/>
      <c r="E30" s="35"/>
      <c r="F30" s="35"/>
      <c r="G30" s="22">
        <f t="shared" si="2"/>
        <v>0</v>
      </c>
      <c r="H30" s="23">
        <v>255</v>
      </c>
      <c r="I30" s="45">
        <f t="shared" si="3"/>
        <v>0</v>
      </c>
      <c r="J30" s="49"/>
      <c r="K30" s="49"/>
      <c r="L30" s="49"/>
      <c r="M30" s="64">
        <f t="shared" si="0"/>
        <v>0</v>
      </c>
      <c r="N30" s="49"/>
      <c r="O30" s="49"/>
      <c r="P30" s="65">
        <f t="shared" si="1"/>
        <v>0</v>
      </c>
      <c r="Q30" s="31">
        <f t="shared" si="4"/>
        <v>0</v>
      </c>
      <c r="R30" s="2"/>
    </row>
    <row r="31" spans="1:22" ht="15.75" thickBot="1" x14ac:dyDescent="0.3">
      <c r="A31" s="2"/>
      <c r="C31" s="30">
        <v>42796</v>
      </c>
      <c r="H31" s="5"/>
      <c r="I31" s="46">
        <f t="shared" ref="I31:Q31" si="10">SUM(I13:I30)</f>
        <v>0</v>
      </c>
      <c r="J31" s="52">
        <f t="shared" si="10"/>
        <v>0</v>
      </c>
      <c r="K31" s="50">
        <f t="shared" si="10"/>
        <v>0</v>
      </c>
      <c r="L31" s="51">
        <f t="shared" si="10"/>
        <v>0</v>
      </c>
      <c r="M31" s="53">
        <f t="shared" si="10"/>
        <v>0</v>
      </c>
      <c r="N31" s="52">
        <f t="shared" si="10"/>
        <v>0</v>
      </c>
      <c r="O31" s="51">
        <f t="shared" si="10"/>
        <v>0</v>
      </c>
      <c r="P31" s="54">
        <f t="shared" si="10"/>
        <v>0</v>
      </c>
      <c r="Q31" s="46">
        <f t="shared" si="10"/>
        <v>0</v>
      </c>
      <c r="R31" s="2"/>
    </row>
    <row r="32" spans="1:22" x14ac:dyDescent="0.25">
      <c r="A32" s="2"/>
      <c r="C32" s="30">
        <v>42797</v>
      </c>
      <c r="D32" s="20" t="s">
        <v>26</v>
      </c>
      <c r="H32" s="5"/>
      <c r="I32" s="5"/>
      <c r="J32" s="5"/>
      <c r="K32" s="5"/>
      <c r="L32" s="5"/>
      <c r="M32" s="5"/>
      <c r="N32" s="27"/>
      <c r="O32" s="27"/>
      <c r="P32" s="27"/>
      <c r="Q32" s="27"/>
      <c r="R32" s="2"/>
    </row>
    <row r="33" spans="1:17" ht="15.75" x14ac:dyDescent="0.25">
      <c r="A33" s="2"/>
      <c r="C33" s="30">
        <v>42798</v>
      </c>
      <c r="D33" s="20" t="s">
        <v>27</v>
      </c>
      <c r="G33" s="69"/>
      <c r="H33" s="69"/>
      <c r="I33" s="27"/>
      <c r="J33" s="74" t="s">
        <v>11</v>
      </c>
      <c r="K33" s="75"/>
      <c r="L33" s="75"/>
      <c r="M33" s="76"/>
      <c r="N33" s="36"/>
    </row>
    <row r="34" spans="1:17" x14ac:dyDescent="0.25">
      <c r="B34" s="26"/>
      <c r="C34" s="37">
        <v>42799</v>
      </c>
      <c r="D34" s="38" t="s">
        <v>28</v>
      </c>
      <c r="E34" s="26"/>
      <c r="F34" s="26"/>
      <c r="G34" s="26"/>
      <c r="H34" s="26"/>
      <c r="I34" s="26"/>
      <c r="J34" s="26"/>
      <c r="K34" s="26"/>
      <c r="L34" s="26"/>
      <c r="M34" s="26"/>
    </row>
    <row r="35" spans="1:17" ht="15.75" x14ac:dyDescent="0.25">
      <c r="C35" s="30">
        <v>42800</v>
      </c>
      <c r="D35" s="39" t="s">
        <v>29</v>
      </c>
      <c r="E35" s="68"/>
      <c r="G35" s="69"/>
      <c r="H35" s="69"/>
      <c r="I35" s="27"/>
      <c r="J35" s="74" t="s">
        <v>33</v>
      </c>
      <c r="K35" s="75"/>
      <c r="L35" s="75"/>
      <c r="M35" s="76"/>
      <c r="N35" s="29">
        <v>10</v>
      </c>
      <c r="O35" s="8">
        <f>N33</f>
        <v>0</v>
      </c>
      <c r="P35" s="8"/>
      <c r="Q35" s="29">
        <f>N35*O35</f>
        <v>0</v>
      </c>
    </row>
    <row r="36" spans="1:17" ht="21" x14ac:dyDescent="0.35">
      <c r="N36" s="70" t="s">
        <v>34</v>
      </c>
      <c r="O36" s="71"/>
      <c r="P36" s="28"/>
      <c r="Q36" s="32">
        <f>Q31+Q35</f>
        <v>0</v>
      </c>
    </row>
    <row r="38" spans="1:17" ht="15.75" x14ac:dyDescent="0.25">
      <c r="B38" s="15" t="s">
        <v>14</v>
      </c>
      <c r="C38" s="16"/>
    </row>
    <row r="39" spans="1:17" ht="30" x14ac:dyDescent="0.25">
      <c r="B39" s="3" t="s">
        <v>0</v>
      </c>
      <c r="C39" s="3" t="s">
        <v>3</v>
      </c>
      <c r="D39" s="3" t="s">
        <v>4</v>
      </c>
      <c r="E39" s="3" t="s">
        <v>6</v>
      </c>
      <c r="F39" s="3" t="s">
        <v>1</v>
      </c>
      <c r="G39" s="3" t="s">
        <v>5</v>
      </c>
      <c r="H39" s="4" t="s">
        <v>4</v>
      </c>
      <c r="I39" s="4" t="s">
        <v>6</v>
      </c>
      <c r="J39" s="55"/>
      <c r="K39" s="55"/>
      <c r="L39" s="55"/>
      <c r="M39" s="55"/>
      <c r="N39" s="55"/>
      <c r="O39" s="9"/>
      <c r="P39" s="9"/>
      <c r="Q39" s="9"/>
    </row>
    <row r="40" spans="1:17" x14ac:dyDescent="0.25">
      <c r="B40" s="35"/>
      <c r="C40" s="40"/>
      <c r="D40" s="40"/>
      <c r="E40" s="40"/>
      <c r="F40" s="35"/>
      <c r="G40" s="40"/>
      <c r="H40" s="40"/>
      <c r="I40" s="40"/>
      <c r="J40" s="56"/>
      <c r="K40" s="56"/>
      <c r="L40" s="56"/>
      <c r="M40" s="56"/>
      <c r="N40" s="56"/>
      <c r="O40" s="1"/>
      <c r="P40" s="1"/>
      <c r="Q40" s="1"/>
    </row>
    <row r="41" spans="1:17" x14ac:dyDescent="0.25">
      <c r="B41" s="35"/>
      <c r="C41" s="40"/>
      <c r="D41" s="40"/>
      <c r="E41" s="40"/>
      <c r="F41" s="35"/>
      <c r="G41" s="40"/>
      <c r="H41" s="40"/>
      <c r="I41" s="40"/>
      <c r="J41" s="56"/>
      <c r="K41" s="56"/>
      <c r="L41" s="56"/>
      <c r="M41" s="56"/>
      <c r="N41" s="56"/>
      <c r="O41" s="1"/>
      <c r="P41" s="1"/>
      <c r="Q41" s="1"/>
    </row>
    <row r="42" spans="1:17" x14ac:dyDescent="0.25">
      <c r="B42" s="35"/>
      <c r="C42" s="40"/>
      <c r="D42" s="40"/>
      <c r="E42" s="40"/>
      <c r="F42" s="35"/>
      <c r="G42" s="40"/>
      <c r="H42" s="40"/>
      <c r="I42" s="40"/>
      <c r="J42" s="56"/>
      <c r="K42" s="56"/>
      <c r="L42" s="56"/>
      <c r="M42" s="56"/>
      <c r="N42" s="56"/>
      <c r="O42" s="1"/>
      <c r="P42" s="1"/>
      <c r="Q42" s="1"/>
    </row>
    <row r="43" spans="1:17" x14ac:dyDescent="0.25">
      <c r="B43" s="35"/>
      <c r="C43" s="40"/>
      <c r="D43" s="40"/>
      <c r="E43" s="40"/>
      <c r="F43" s="35"/>
      <c r="G43" s="40"/>
      <c r="H43" s="40"/>
      <c r="I43" s="40"/>
      <c r="J43" s="56"/>
      <c r="K43" s="56"/>
      <c r="L43" s="56"/>
      <c r="M43" s="56"/>
      <c r="N43" s="56"/>
      <c r="O43" s="1"/>
      <c r="P43" s="1"/>
      <c r="Q43" s="1"/>
    </row>
    <row r="44" spans="1:17" x14ac:dyDescent="0.25">
      <c r="B44" s="35"/>
      <c r="C44" s="41"/>
      <c r="D44" s="42"/>
      <c r="E44" s="33"/>
      <c r="F44" s="35"/>
      <c r="G44" s="33"/>
      <c r="H44" s="33"/>
      <c r="I44" s="33"/>
      <c r="J44" s="57"/>
      <c r="K44" s="57"/>
      <c r="L44" s="57"/>
      <c r="M44" s="57"/>
      <c r="N44" s="57"/>
    </row>
    <row r="45" spans="1:17" x14ac:dyDescent="0.25">
      <c r="B45" s="19"/>
      <c r="C45" s="19" t="s">
        <v>29</v>
      </c>
      <c r="D45" s="19"/>
    </row>
    <row r="46" spans="1:17" x14ac:dyDescent="0.25">
      <c r="B46" s="20"/>
      <c r="C46" s="20"/>
      <c r="D46" s="20"/>
    </row>
    <row r="47" spans="1:17" x14ac:dyDescent="0.25">
      <c r="B47" s="20"/>
      <c r="C47" s="20"/>
      <c r="D47" s="20"/>
    </row>
    <row r="48" spans="1:17" x14ac:dyDescent="0.25">
      <c r="B48" s="30">
        <v>42797</v>
      </c>
      <c r="C48" s="20" t="s">
        <v>26</v>
      </c>
      <c r="D48" s="20" t="s">
        <v>23</v>
      </c>
    </row>
    <row r="49" spans="2:4" x14ac:dyDescent="0.25">
      <c r="B49" s="30">
        <v>42798</v>
      </c>
      <c r="C49" s="20" t="s">
        <v>27</v>
      </c>
      <c r="D49" s="20" t="s">
        <v>24</v>
      </c>
    </row>
    <row r="50" spans="2:4" x14ac:dyDescent="0.25">
      <c r="B50" s="30">
        <v>42799</v>
      </c>
      <c r="C50" s="20" t="s">
        <v>28</v>
      </c>
      <c r="D50" s="20" t="s">
        <v>25</v>
      </c>
    </row>
    <row r="51" spans="2:4" x14ac:dyDescent="0.25">
      <c r="B51" s="20"/>
      <c r="C51" s="20" t="s">
        <v>29</v>
      </c>
      <c r="D51" s="20"/>
    </row>
  </sheetData>
  <mergeCells count="25">
    <mergeCell ref="N36:O36"/>
    <mergeCell ref="G7:I7"/>
    <mergeCell ref="P10:P11"/>
    <mergeCell ref="Q10:Q11"/>
    <mergeCell ref="G33:H33"/>
    <mergeCell ref="J33:M33"/>
    <mergeCell ref="G35:H35"/>
    <mergeCell ref="J35:M35"/>
    <mergeCell ref="G10:G11"/>
    <mergeCell ref="H10:H11"/>
    <mergeCell ref="I10:I11"/>
    <mergeCell ref="J10:L10"/>
    <mergeCell ref="M10:M11"/>
    <mergeCell ref="N10:O10"/>
    <mergeCell ref="F10:F11"/>
    <mergeCell ref="A1:Q1"/>
    <mergeCell ref="A2:Q2"/>
    <mergeCell ref="A3:Q3"/>
    <mergeCell ref="A5:Q5"/>
    <mergeCell ref="E7:F7"/>
    <mergeCell ref="A10:A11"/>
    <mergeCell ref="B10:B11"/>
    <mergeCell ref="C10:C11"/>
    <mergeCell ref="D10:D11"/>
    <mergeCell ref="E10:E11"/>
  </mergeCells>
  <dataValidations count="5">
    <dataValidation type="list" allowBlank="1" showInputMessage="1" showErrorMessage="1" sqref="D13">
      <formula1>$D$32:$D$35</formula1>
    </dataValidation>
    <dataValidation type="list" allowBlank="1" showInputMessage="1" showErrorMessage="1" sqref="D12 D14:D30">
      <formula1>$C$48:$C$51</formula1>
    </dataValidation>
    <dataValidation type="date" allowBlank="1" showInputMessage="1" showErrorMessage="1" sqref="S25 S21">
      <formula1>42797</formula1>
      <formula2>42799</formula2>
    </dataValidation>
    <dataValidation type="list" allowBlank="1" showInputMessage="1" showErrorMessage="1" sqref="U26:V26 E12:F12">
      <formula1>$B$48:$B$50</formula1>
    </dataValidation>
    <dataValidation type="list" allowBlank="1" showInputMessage="1" showErrorMessage="1" sqref="B40:B44 F40:F44 E13:F30">
      <formula1>$C$31:$C$35</formula1>
    </dataValidation>
  </dataValidations>
  <pageMargins left="0.70866141732283472" right="0.70866141732283472" top="0.74803149606299213" bottom="0.74803149606299213" header="0.31496062992125984" footer="0.31496062992125984"/>
  <pageSetup paperSize="9" scale="7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7"/>
  <sheetViews>
    <sheetView topLeftCell="A10" workbookViewId="0">
      <selection activeCell="C18" sqref="C18"/>
    </sheetView>
  </sheetViews>
  <sheetFormatPr defaultRowHeight="15" x14ac:dyDescent="0.25"/>
  <cols>
    <col min="1" max="1" width="4" customWidth="1"/>
    <col min="2" max="2" width="10.7109375" customWidth="1"/>
    <col min="3" max="3" width="31.85546875" customWidth="1"/>
    <col min="4" max="4" width="10.7109375" customWidth="1"/>
    <col min="5" max="5" width="10.42578125" bestFit="1" customWidth="1"/>
    <col min="6" max="6" width="12.42578125" bestFit="1" customWidth="1"/>
    <col min="7" max="7" width="10.140625" customWidth="1"/>
    <col min="8" max="8" width="11.140625" customWidth="1"/>
    <col min="9" max="9" width="14.140625" customWidth="1"/>
    <col min="10" max="12" width="5.7109375" customWidth="1"/>
    <col min="13" max="13" width="9" bestFit="1" customWidth="1"/>
    <col min="14" max="14" width="6.85546875" customWidth="1"/>
    <col min="15" max="15" width="7" customWidth="1"/>
    <col min="16" max="16" width="8.28515625" customWidth="1"/>
    <col min="17" max="18" width="12.7109375" customWidth="1"/>
    <col min="21" max="22" width="10.42578125" bestFit="1" customWidth="1"/>
  </cols>
  <sheetData>
    <row r="1" spans="1:19" ht="21" x14ac:dyDescent="0.35">
      <c r="A1" s="81" t="s">
        <v>12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10"/>
      <c r="S1" s="10"/>
    </row>
    <row r="2" spans="1:19" ht="21" x14ac:dyDescent="0.35">
      <c r="A2" s="81" t="s">
        <v>13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10"/>
      <c r="S2" s="10"/>
    </row>
    <row r="3" spans="1:19" ht="21" x14ac:dyDescent="0.35">
      <c r="A3" s="81" t="s">
        <v>36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10"/>
      <c r="S3" s="10"/>
    </row>
    <row r="4" spans="1:19" ht="21" x14ac:dyDescent="0.35">
      <c r="A4" s="6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</row>
    <row r="5" spans="1:19" ht="21" x14ac:dyDescent="0.35">
      <c r="A5" s="82" t="s">
        <v>30</v>
      </c>
      <c r="B5" s="82"/>
      <c r="C5" s="82"/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  <c r="R5" s="11"/>
      <c r="S5" s="11"/>
    </row>
    <row r="6" spans="1:19" ht="21.75" thickBot="1" x14ac:dyDescent="0.4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</row>
    <row r="7" spans="1:19" ht="21.75" thickBot="1" x14ac:dyDescent="0.4">
      <c r="A7" s="11"/>
      <c r="B7" s="21" t="s">
        <v>20</v>
      </c>
      <c r="C7" s="61"/>
      <c r="D7" s="12"/>
      <c r="E7" s="72" t="s">
        <v>21</v>
      </c>
      <c r="F7" s="83"/>
      <c r="G7" s="78"/>
      <c r="H7" s="79"/>
      <c r="I7" s="80"/>
      <c r="J7" s="60"/>
      <c r="K7" s="60"/>
      <c r="L7" s="60"/>
      <c r="M7" s="60"/>
      <c r="N7" s="60"/>
      <c r="O7" s="60"/>
      <c r="P7" s="60"/>
      <c r="Q7" s="60"/>
      <c r="R7" s="11"/>
      <c r="S7" s="11"/>
    </row>
    <row r="9" spans="1:19" ht="15.75" x14ac:dyDescent="0.25">
      <c r="A9" s="13"/>
      <c r="B9" s="15" t="s">
        <v>31</v>
      </c>
      <c r="C9" s="18"/>
      <c r="E9" s="15" t="s">
        <v>10</v>
      </c>
      <c r="F9" s="15" t="s">
        <v>45</v>
      </c>
      <c r="G9" s="16"/>
    </row>
    <row r="10" spans="1:19" x14ac:dyDescent="0.25">
      <c r="A10" s="77" t="s">
        <v>15</v>
      </c>
      <c r="B10" s="77" t="s">
        <v>16</v>
      </c>
      <c r="C10" s="77" t="s">
        <v>17</v>
      </c>
      <c r="D10" s="77" t="s">
        <v>18</v>
      </c>
      <c r="E10" s="77" t="s">
        <v>0</v>
      </c>
      <c r="F10" s="77" t="s">
        <v>1</v>
      </c>
      <c r="G10" s="77" t="s">
        <v>19</v>
      </c>
      <c r="H10" s="77" t="s">
        <v>46</v>
      </c>
      <c r="I10" s="77" t="s">
        <v>43</v>
      </c>
      <c r="J10" s="77" t="s">
        <v>37</v>
      </c>
      <c r="K10" s="77"/>
      <c r="L10" s="77"/>
      <c r="M10" s="77" t="s">
        <v>41</v>
      </c>
      <c r="N10" s="77" t="s">
        <v>9</v>
      </c>
      <c r="O10" s="77"/>
      <c r="P10" s="77" t="s">
        <v>42</v>
      </c>
      <c r="Q10" s="77" t="s">
        <v>32</v>
      </c>
      <c r="R10" s="9"/>
    </row>
    <row r="11" spans="1:19" x14ac:dyDescent="0.25">
      <c r="A11" s="77"/>
      <c r="B11" s="77"/>
      <c r="C11" s="77"/>
      <c r="D11" s="77"/>
      <c r="E11" s="77"/>
      <c r="F11" s="77"/>
      <c r="G11" s="77"/>
      <c r="H11" s="77"/>
      <c r="I11" s="77"/>
      <c r="J11" s="43" t="s">
        <v>38</v>
      </c>
      <c r="K11" s="43" t="s">
        <v>39</v>
      </c>
      <c r="L11" s="43" t="s">
        <v>40</v>
      </c>
      <c r="M11" s="77"/>
      <c r="N11" s="43" t="s">
        <v>39</v>
      </c>
      <c r="O11" s="43" t="s">
        <v>40</v>
      </c>
      <c r="P11" s="77"/>
      <c r="Q11" s="77"/>
      <c r="R11" s="9"/>
    </row>
    <row r="12" spans="1:19" x14ac:dyDescent="0.25">
      <c r="A12" s="8">
        <v>1</v>
      </c>
      <c r="B12" s="58" t="s">
        <v>2</v>
      </c>
      <c r="C12" s="58" t="s">
        <v>44</v>
      </c>
      <c r="D12" s="24" t="s">
        <v>26</v>
      </c>
      <c r="E12" s="59">
        <f>DATE(2017,3,3)</f>
        <v>42797</v>
      </c>
      <c r="F12" s="59">
        <v>42799</v>
      </c>
      <c r="G12" s="24">
        <f>DAYS360(E12,F12)</f>
        <v>2</v>
      </c>
      <c r="H12" s="25">
        <v>120</v>
      </c>
      <c r="I12" s="23">
        <f>H12*G12</f>
        <v>240</v>
      </c>
      <c r="J12" s="44"/>
      <c r="K12" s="44"/>
      <c r="L12" s="44"/>
      <c r="M12" s="47">
        <f>(J12*15)+(K12*15)+(L12*15)</f>
        <v>0</v>
      </c>
      <c r="N12" s="44"/>
      <c r="O12" s="44"/>
      <c r="P12" s="48">
        <f>(N12*12)+(O12*12)</f>
        <v>0</v>
      </c>
      <c r="Q12" s="25">
        <f>(G12*H12)+(N12*12)+(O12*15)</f>
        <v>240</v>
      </c>
      <c r="R12" s="2"/>
    </row>
    <row r="13" spans="1:19" x14ac:dyDescent="0.25">
      <c r="A13" s="8">
        <v>2</v>
      </c>
      <c r="B13" s="63" t="s">
        <v>2</v>
      </c>
      <c r="C13" s="33"/>
      <c r="D13" s="34"/>
      <c r="E13" s="35"/>
      <c r="F13" s="35"/>
      <c r="G13" s="22">
        <f>DAYS360(E13,F13)</f>
        <v>0</v>
      </c>
      <c r="H13" s="23">
        <v>120</v>
      </c>
      <c r="I13" s="23">
        <f>H13*G13</f>
        <v>0</v>
      </c>
      <c r="J13" s="49"/>
      <c r="K13" s="49"/>
      <c r="L13" s="49"/>
      <c r="M13" s="64">
        <f t="shared" ref="M13:M26" si="0">(J13*15)+(K13*15)+(L13*15)</f>
        <v>0</v>
      </c>
      <c r="N13" s="49"/>
      <c r="O13" s="49"/>
      <c r="P13" s="65">
        <f t="shared" ref="P13:P26" si="1">(N13*12)+(O13*12)</f>
        <v>0</v>
      </c>
      <c r="Q13" s="31">
        <f>I13+M13+P13</f>
        <v>0</v>
      </c>
      <c r="R13" s="2"/>
    </row>
    <row r="14" spans="1:19" x14ac:dyDescent="0.25">
      <c r="A14" s="8">
        <v>3</v>
      </c>
      <c r="B14" s="63" t="s">
        <v>2</v>
      </c>
      <c r="C14" s="33"/>
      <c r="D14" s="34"/>
      <c r="E14" s="35"/>
      <c r="F14" s="35"/>
      <c r="G14" s="22">
        <f t="shared" ref="G14:G26" si="2">DAYS360(E14,F14)</f>
        <v>0</v>
      </c>
      <c r="H14" s="23">
        <v>120</v>
      </c>
      <c r="I14" s="23">
        <f t="shared" ref="I14:I26" si="3">H14*G14</f>
        <v>0</v>
      </c>
      <c r="J14" s="49"/>
      <c r="K14" s="49"/>
      <c r="L14" s="49"/>
      <c r="M14" s="64">
        <f t="shared" si="0"/>
        <v>0</v>
      </c>
      <c r="N14" s="49"/>
      <c r="O14" s="49"/>
      <c r="P14" s="65">
        <f t="shared" si="1"/>
        <v>0</v>
      </c>
      <c r="Q14" s="31">
        <f t="shared" ref="Q14:Q26" si="4">I14+M14+P14</f>
        <v>0</v>
      </c>
      <c r="R14" s="2"/>
    </row>
    <row r="15" spans="1:19" x14ac:dyDescent="0.25">
      <c r="A15" s="8">
        <v>4</v>
      </c>
      <c r="B15" s="63" t="s">
        <v>2</v>
      </c>
      <c r="C15" s="33"/>
      <c r="D15" s="34"/>
      <c r="E15" s="35"/>
      <c r="F15" s="35"/>
      <c r="G15" s="22">
        <f t="shared" si="2"/>
        <v>0</v>
      </c>
      <c r="H15" s="23">
        <v>120</v>
      </c>
      <c r="I15" s="23">
        <f t="shared" si="3"/>
        <v>0</v>
      </c>
      <c r="J15" s="49"/>
      <c r="K15" s="49"/>
      <c r="L15" s="49"/>
      <c r="M15" s="64">
        <f t="shared" si="0"/>
        <v>0</v>
      </c>
      <c r="N15" s="49"/>
      <c r="O15" s="49"/>
      <c r="P15" s="65">
        <f t="shared" si="1"/>
        <v>0</v>
      </c>
      <c r="Q15" s="31">
        <f t="shared" si="4"/>
        <v>0</v>
      </c>
      <c r="R15" s="2"/>
    </row>
    <row r="16" spans="1:19" x14ac:dyDescent="0.25">
      <c r="A16" s="8">
        <v>5</v>
      </c>
      <c r="B16" s="63" t="s">
        <v>2</v>
      </c>
      <c r="C16" s="33"/>
      <c r="D16" s="34"/>
      <c r="E16" s="35"/>
      <c r="F16" s="35"/>
      <c r="G16" s="22">
        <f t="shared" si="2"/>
        <v>0</v>
      </c>
      <c r="H16" s="23">
        <v>120</v>
      </c>
      <c r="I16" s="23">
        <f t="shared" si="3"/>
        <v>0</v>
      </c>
      <c r="J16" s="49"/>
      <c r="K16" s="49"/>
      <c r="L16" s="49"/>
      <c r="M16" s="64">
        <f t="shared" si="0"/>
        <v>0</v>
      </c>
      <c r="N16" s="49"/>
      <c r="O16" s="49"/>
      <c r="P16" s="65">
        <f t="shared" si="1"/>
        <v>0</v>
      </c>
      <c r="Q16" s="31">
        <f t="shared" si="4"/>
        <v>0</v>
      </c>
      <c r="R16" s="2"/>
    </row>
    <row r="17" spans="1:22" x14ac:dyDescent="0.25">
      <c r="A17" s="8">
        <v>6</v>
      </c>
      <c r="B17" s="63" t="s">
        <v>2</v>
      </c>
      <c r="C17" s="33"/>
      <c r="D17" s="34"/>
      <c r="E17" s="35"/>
      <c r="F17" s="35"/>
      <c r="G17" s="22">
        <f t="shared" si="2"/>
        <v>0</v>
      </c>
      <c r="H17" s="23">
        <v>120</v>
      </c>
      <c r="I17" s="23">
        <f t="shared" si="3"/>
        <v>0</v>
      </c>
      <c r="J17" s="49"/>
      <c r="K17" s="49"/>
      <c r="L17" s="49"/>
      <c r="M17" s="64">
        <f t="shared" si="0"/>
        <v>0</v>
      </c>
      <c r="N17" s="49"/>
      <c r="O17" s="49"/>
      <c r="P17" s="65">
        <f t="shared" si="1"/>
        <v>0</v>
      </c>
      <c r="Q17" s="31">
        <f t="shared" si="4"/>
        <v>0</v>
      </c>
      <c r="R17" s="2"/>
    </row>
    <row r="18" spans="1:22" x14ac:dyDescent="0.25">
      <c r="A18" s="8">
        <v>7</v>
      </c>
      <c r="B18" s="63" t="s">
        <v>2</v>
      </c>
      <c r="C18" s="33"/>
      <c r="D18" s="34"/>
      <c r="E18" s="35"/>
      <c r="F18" s="35"/>
      <c r="G18" s="22">
        <f t="shared" si="2"/>
        <v>0</v>
      </c>
      <c r="H18" s="23">
        <v>120</v>
      </c>
      <c r="I18" s="23">
        <f t="shared" si="3"/>
        <v>0</v>
      </c>
      <c r="J18" s="49"/>
      <c r="K18" s="49"/>
      <c r="L18" s="49"/>
      <c r="M18" s="64">
        <f t="shared" si="0"/>
        <v>0</v>
      </c>
      <c r="N18" s="49"/>
      <c r="O18" s="49"/>
      <c r="P18" s="65">
        <f t="shared" si="1"/>
        <v>0</v>
      </c>
      <c r="Q18" s="31">
        <f t="shared" si="4"/>
        <v>0</v>
      </c>
      <c r="R18" s="2"/>
    </row>
    <row r="19" spans="1:22" x14ac:dyDescent="0.25">
      <c r="A19" s="8">
        <v>8</v>
      </c>
      <c r="B19" s="63" t="s">
        <v>7</v>
      </c>
      <c r="C19" s="33"/>
      <c r="D19" s="34"/>
      <c r="E19" s="35"/>
      <c r="F19" s="35"/>
      <c r="G19" s="22">
        <f t="shared" si="2"/>
        <v>0</v>
      </c>
      <c r="H19" s="23">
        <v>200</v>
      </c>
      <c r="I19" s="23">
        <f t="shared" si="3"/>
        <v>0</v>
      </c>
      <c r="J19" s="49"/>
      <c r="K19" s="49"/>
      <c r="L19" s="49"/>
      <c r="M19" s="64">
        <f t="shared" si="0"/>
        <v>0</v>
      </c>
      <c r="N19" s="49"/>
      <c r="O19" s="49"/>
      <c r="P19" s="65">
        <f t="shared" si="1"/>
        <v>0</v>
      </c>
      <c r="Q19" s="31">
        <f t="shared" si="4"/>
        <v>0</v>
      </c>
      <c r="R19" s="2"/>
    </row>
    <row r="20" spans="1:22" x14ac:dyDescent="0.25">
      <c r="A20" s="8">
        <v>9</v>
      </c>
      <c r="B20" s="63" t="s">
        <v>7</v>
      </c>
      <c r="C20" s="33"/>
      <c r="D20" s="34"/>
      <c r="E20" s="35"/>
      <c r="F20" s="35"/>
      <c r="G20" s="22">
        <f t="shared" si="2"/>
        <v>0</v>
      </c>
      <c r="H20" s="23">
        <v>200</v>
      </c>
      <c r="I20" s="23">
        <f t="shared" si="3"/>
        <v>0</v>
      </c>
      <c r="J20" s="49"/>
      <c r="K20" s="49"/>
      <c r="L20" s="49"/>
      <c r="M20" s="64">
        <f t="shared" si="0"/>
        <v>0</v>
      </c>
      <c r="N20" s="49"/>
      <c r="O20" s="49"/>
      <c r="P20" s="65">
        <f t="shared" si="1"/>
        <v>0</v>
      </c>
      <c r="Q20" s="31">
        <f t="shared" si="4"/>
        <v>0</v>
      </c>
      <c r="R20" s="2"/>
    </row>
    <row r="21" spans="1:22" x14ac:dyDescent="0.25">
      <c r="A21" s="8">
        <v>10</v>
      </c>
      <c r="B21" s="63" t="s">
        <v>7</v>
      </c>
      <c r="C21" s="33"/>
      <c r="D21" s="34"/>
      <c r="E21" s="35"/>
      <c r="F21" s="35"/>
      <c r="G21" s="22">
        <f t="shared" si="2"/>
        <v>0</v>
      </c>
      <c r="H21" s="23">
        <v>200</v>
      </c>
      <c r="I21" s="23">
        <f t="shared" si="3"/>
        <v>0</v>
      </c>
      <c r="J21" s="49"/>
      <c r="K21" s="49"/>
      <c r="L21" s="49"/>
      <c r="M21" s="64">
        <f t="shared" si="0"/>
        <v>0</v>
      </c>
      <c r="N21" s="49"/>
      <c r="O21" s="49"/>
      <c r="P21" s="65">
        <f t="shared" si="1"/>
        <v>0</v>
      </c>
      <c r="Q21" s="31">
        <f t="shared" si="4"/>
        <v>0</v>
      </c>
      <c r="R21" s="2"/>
    </row>
    <row r="22" spans="1:22" x14ac:dyDescent="0.25">
      <c r="A22" s="8">
        <v>11</v>
      </c>
      <c r="B22" s="63" t="s">
        <v>7</v>
      </c>
      <c r="C22" s="33"/>
      <c r="D22" s="34"/>
      <c r="E22" s="35"/>
      <c r="F22" s="35"/>
      <c r="G22" s="22">
        <f t="shared" si="2"/>
        <v>0</v>
      </c>
      <c r="H22" s="23">
        <v>200</v>
      </c>
      <c r="I22" s="23">
        <f t="shared" si="3"/>
        <v>0</v>
      </c>
      <c r="J22" s="49"/>
      <c r="K22" s="49"/>
      <c r="L22" s="49"/>
      <c r="M22" s="64">
        <f t="shared" si="0"/>
        <v>0</v>
      </c>
      <c r="N22" s="49"/>
      <c r="O22" s="49"/>
      <c r="P22" s="65">
        <f t="shared" si="1"/>
        <v>0</v>
      </c>
      <c r="Q22" s="31">
        <f t="shared" si="4"/>
        <v>0</v>
      </c>
      <c r="R22" s="2"/>
    </row>
    <row r="23" spans="1:22" x14ac:dyDescent="0.25">
      <c r="A23" s="8">
        <v>12</v>
      </c>
      <c r="B23" s="63" t="s">
        <v>7</v>
      </c>
      <c r="C23" s="33"/>
      <c r="D23" s="34"/>
      <c r="E23" s="35"/>
      <c r="F23" s="35"/>
      <c r="G23" s="22">
        <f t="shared" si="2"/>
        <v>0</v>
      </c>
      <c r="H23" s="23">
        <v>200</v>
      </c>
      <c r="I23" s="23">
        <f t="shared" si="3"/>
        <v>0</v>
      </c>
      <c r="J23" s="49"/>
      <c r="K23" s="49"/>
      <c r="L23" s="49"/>
      <c r="M23" s="64">
        <f t="shared" si="0"/>
        <v>0</v>
      </c>
      <c r="N23" s="49"/>
      <c r="O23" s="49"/>
      <c r="P23" s="65">
        <f t="shared" si="1"/>
        <v>0</v>
      </c>
      <c r="Q23" s="31">
        <f t="shared" si="4"/>
        <v>0</v>
      </c>
      <c r="R23" s="2"/>
      <c r="U23" s="14"/>
      <c r="V23" s="14"/>
    </row>
    <row r="24" spans="1:22" x14ac:dyDescent="0.25">
      <c r="A24" s="8">
        <v>13</v>
      </c>
      <c r="B24" s="63" t="s">
        <v>7</v>
      </c>
      <c r="C24" s="33"/>
      <c r="D24" s="34"/>
      <c r="E24" s="35"/>
      <c r="F24" s="35"/>
      <c r="G24" s="22">
        <f t="shared" si="2"/>
        <v>0</v>
      </c>
      <c r="H24" s="23">
        <v>200</v>
      </c>
      <c r="I24" s="23">
        <f t="shared" si="3"/>
        <v>0</v>
      </c>
      <c r="J24" s="49"/>
      <c r="K24" s="49"/>
      <c r="L24" s="49"/>
      <c r="M24" s="64">
        <f t="shared" si="0"/>
        <v>0</v>
      </c>
      <c r="N24" s="49"/>
      <c r="O24" s="49"/>
      <c r="P24" s="65">
        <f t="shared" si="1"/>
        <v>0</v>
      </c>
      <c r="Q24" s="31">
        <f t="shared" si="4"/>
        <v>0</v>
      </c>
      <c r="R24" s="2"/>
    </row>
    <row r="25" spans="1:22" x14ac:dyDescent="0.25">
      <c r="A25" s="8">
        <v>14</v>
      </c>
      <c r="B25" s="63" t="s">
        <v>7</v>
      </c>
      <c r="C25" s="33"/>
      <c r="D25" s="34"/>
      <c r="E25" s="35"/>
      <c r="F25" s="35"/>
      <c r="G25" s="22">
        <f t="shared" si="2"/>
        <v>0</v>
      </c>
      <c r="H25" s="23">
        <v>200</v>
      </c>
      <c r="I25" s="23">
        <f t="shared" si="3"/>
        <v>0</v>
      </c>
      <c r="J25" s="49"/>
      <c r="K25" s="49"/>
      <c r="L25" s="49"/>
      <c r="M25" s="64">
        <f t="shared" si="0"/>
        <v>0</v>
      </c>
      <c r="N25" s="49"/>
      <c r="O25" s="49"/>
      <c r="P25" s="65">
        <f t="shared" si="1"/>
        <v>0</v>
      </c>
      <c r="Q25" s="31">
        <f t="shared" si="4"/>
        <v>0</v>
      </c>
      <c r="R25" s="2"/>
    </row>
    <row r="26" spans="1:22" ht="15.75" thickBot="1" x14ac:dyDescent="0.3">
      <c r="A26" s="8">
        <v>15</v>
      </c>
      <c r="B26" s="63" t="s">
        <v>7</v>
      </c>
      <c r="C26" s="33"/>
      <c r="D26" s="34"/>
      <c r="E26" s="35"/>
      <c r="F26" s="35"/>
      <c r="G26" s="22">
        <f t="shared" si="2"/>
        <v>0</v>
      </c>
      <c r="H26" s="23">
        <v>200</v>
      </c>
      <c r="I26" s="45">
        <f t="shared" si="3"/>
        <v>0</v>
      </c>
      <c r="J26" s="49"/>
      <c r="K26" s="49"/>
      <c r="L26" s="49"/>
      <c r="M26" s="64">
        <f t="shared" si="0"/>
        <v>0</v>
      </c>
      <c r="N26" s="49"/>
      <c r="O26" s="49"/>
      <c r="P26" s="65">
        <f t="shared" si="1"/>
        <v>0</v>
      </c>
      <c r="Q26" s="31">
        <f t="shared" si="4"/>
        <v>0</v>
      </c>
      <c r="R26" s="2"/>
    </row>
    <row r="27" spans="1:22" ht="15.75" thickBot="1" x14ac:dyDescent="0.3">
      <c r="A27" s="2"/>
      <c r="C27" s="30">
        <v>42796</v>
      </c>
      <c r="H27" s="5"/>
      <c r="I27" s="46">
        <f t="shared" ref="I27:Q27" si="5">SUM(I13:I26)</f>
        <v>0</v>
      </c>
      <c r="J27" s="52">
        <f t="shared" si="5"/>
        <v>0</v>
      </c>
      <c r="K27" s="50">
        <f t="shared" si="5"/>
        <v>0</v>
      </c>
      <c r="L27" s="51">
        <f t="shared" si="5"/>
        <v>0</v>
      </c>
      <c r="M27" s="53">
        <f t="shared" si="5"/>
        <v>0</v>
      </c>
      <c r="N27" s="52">
        <f t="shared" si="5"/>
        <v>0</v>
      </c>
      <c r="O27" s="51">
        <f t="shared" si="5"/>
        <v>0</v>
      </c>
      <c r="P27" s="54">
        <f t="shared" si="5"/>
        <v>0</v>
      </c>
      <c r="Q27" s="46">
        <f t="shared" si="5"/>
        <v>0</v>
      </c>
      <c r="R27" s="2"/>
    </row>
    <row r="28" spans="1:22" x14ac:dyDescent="0.25">
      <c r="A28" s="2"/>
      <c r="C28" s="30">
        <v>42797</v>
      </c>
      <c r="D28" s="20" t="s">
        <v>26</v>
      </c>
      <c r="H28" s="5"/>
      <c r="I28" s="5"/>
      <c r="J28" s="5"/>
      <c r="K28" s="5"/>
      <c r="L28" s="5"/>
      <c r="M28" s="5"/>
      <c r="N28" s="27"/>
      <c r="O28" s="27"/>
      <c r="P28" s="27"/>
      <c r="Q28" s="27"/>
      <c r="R28" s="2"/>
    </row>
    <row r="29" spans="1:22" ht="15.75" x14ac:dyDescent="0.25">
      <c r="A29" s="2"/>
      <c r="C29" s="30">
        <v>42798</v>
      </c>
      <c r="D29" s="20" t="s">
        <v>27</v>
      </c>
      <c r="G29" s="69"/>
      <c r="H29" s="69"/>
      <c r="I29" s="27"/>
      <c r="J29" s="74" t="s">
        <v>11</v>
      </c>
      <c r="K29" s="75"/>
      <c r="L29" s="75"/>
      <c r="M29" s="76"/>
      <c r="N29" s="36"/>
    </row>
    <row r="30" spans="1:22" x14ac:dyDescent="0.25">
      <c r="B30" s="26"/>
      <c r="C30" s="37">
        <v>42799</v>
      </c>
      <c r="D30" s="38" t="s">
        <v>28</v>
      </c>
      <c r="E30" s="26"/>
      <c r="F30" s="26"/>
      <c r="G30" s="26"/>
      <c r="H30" s="26"/>
      <c r="I30" s="26"/>
      <c r="J30" s="26"/>
      <c r="K30" s="26"/>
      <c r="L30" s="26"/>
      <c r="M30" s="26"/>
    </row>
    <row r="31" spans="1:22" ht="15.75" x14ac:dyDescent="0.25">
      <c r="C31" s="30">
        <v>42800</v>
      </c>
      <c r="D31" s="39" t="s">
        <v>29</v>
      </c>
      <c r="G31" s="69"/>
      <c r="H31" s="69"/>
      <c r="I31" s="27"/>
      <c r="J31" s="74" t="s">
        <v>33</v>
      </c>
      <c r="K31" s="75"/>
      <c r="L31" s="75"/>
      <c r="M31" s="76"/>
      <c r="N31" s="29">
        <v>10</v>
      </c>
      <c r="O31" s="8">
        <f>N29</f>
        <v>0</v>
      </c>
      <c r="P31" s="8"/>
      <c r="Q31" s="29">
        <f>N31*O31</f>
        <v>0</v>
      </c>
    </row>
    <row r="32" spans="1:22" ht="21" x14ac:dyDescent="0.35">
      <c r="N32" s="70" t="s">
        <v>34</v>
      </c>
      <c r="O32" s="71"/>
      <c r="P32" s="28"/>
      <c r="Q32" s="32">
        <f>Q27+Q31</f>
        <v>0</v>
      </c>
    </row>
    <row r="34" spans="2:17" ht="15.75" x14ac:dyDescent="0.25">
      <c r="B34" s="15" t="s">
        <v>14</v>
      </c>
      <c r="C34" s="16"/>
    </row>
    <row r="35" spans="2:17" ht="30" x14ac:dyDescent="0.25">
      <c r="B35" s="3" t="s">
        <v>0</v>
      </c>
      <c r="C35" s="3" t="s">
        <v>3</v>
      </c>
      <c r="D35" s="3" t="s">
        <v>4</v>
      </c>
      <c r="E35" s="3" t="s">
        <v>6</v>
      </c>
      <c r="F35" s="3" t="s">
        <v>1</v>
      </c>
      <c r="G35" s="3" t="s">
        <v>5</v>
      </c>
      <c r="H35" s="4" t="s">
        <v>4</v>
      </c>
      <c r="I35" s="4" t="s">
        <v>6</v>
      </c>
      <c r="J35" s="55"/>
      <c r="K35" s="55"/>
      <c r="L35" s="55"/>
      <c r="M35" s="55"/>
      <c r="N35" s="55"/>
      <c r="O35" s="9"/>
      <c r="P35" s="9"/>
      <c r="Q35" s="9"/>
    </row>
    <row r="36" spans="2:17" x14ac:dyDescent="0.25">
      <c r="B36" s="35"/>
      <c r="C36" s="40"/>
      <c r="D36" s="40"/>
      <c r="E36" s="40"/>
      <c r="F36" s="35"/>
      <c r="G36" s="40"/>
      <c r="H36" s="40"/>
      <c r="I36" s="40"/>
      <c r="J36" s="56"/>
      <c r="K36" s="56"/>
      <c r="L36" s="56"/>
      <c r="M36" s="56"/>
      <c r="N36" s="56"/>
      <c r="O36" s="1"/>
      <c r="P36" s="1"/>
      <c r="Q36" s="1"/>
    </row>
    <row r="37" spans="2:17" x14ac:dyDescent="0.25">
      <c r="B37" s="35"/>
      <c r="C37" s="40"/>
      <c r="D37" s="40"/>
      <c r="E37" s="40"/>
      <c r="F37" s="35"/>
      <c r="G37" s="40"/>
      <c r="H37" s="40"/>
      <c r="I37" s="40"/>
      <c r="J37" s="56"/>
      <c r="K37" s="56"/>
      <c r="L37" s="56"/>
      <c r="M37" s="56"/>
      <c r="N37" s="56"/>
      <c r="O37" s="1"/>
      <c r="P37" s="1"/>
      <c r="Q37" s="1"/>
    </row>
    <row r="38" spans="2:17" x14ac:dyDescent="0.25">
      <c r="B38" s="35"/>
      <c r="C38" s="40"/>
      <c r="D38" s="40"/>
      <c r="E38" s="40"/>
      <c r="F38" s="35"/>
      <c r="G38" s="40"/>
      <c r="H38" s="40"/>
      <c r="I38" s="40"/>
      <c r="J38" s="56"/>
      <c r="K38" s="56"/>
      <c r="L38" s="56"/>
      <c r="M38" s="56"/>
      <c r="N38" s="56"/>
      <c r="O38" s="1"/>
      <c r="P38" s="1"/>
      <c r="Q38" s="1"/>
    </row>
    <row r="39" spans="2:17" x14ac:dyDescent="0.25">
      <c r="B39" s="35"/>
      <c r="C39" s="40"/>
      <c r="D39" s="40"/>
      <c r="E39" s="40"/>
      <c r="F39" s="35"/>
      <c r="G39" s="40"/>
      <c r="H39" s="40"/>
      <c r="I39" s="40"/>
      <c r="J39" s="56"/>
      <c r="K39" s="56"/>
      <c r="L39" s="56"/>
      <c r="M39" s="56"/>
      <c r="N39" s="56"/>
      <c r="O39" s="1"/>
      <c r="P39" s="1"/>
      <c r="Q39" s="1"/>
    </row>
    <row r="40" spans="2:17" x14ac:dyDescent="0.25">
      <c r="B40" s="35"/>
      <c r="C40" s="41"/>
      <c r="D40" s="42"/>
      <c r="E40" s="33"/>
      <c r="F40" s="35"/>
      <c r="G40" s="33"/>
      <c r="H40" s="33"/>
      <c r="I40" s="33"/>
      <c r="J40" s="57"/>
      <c r="K40" s="57"/>
      <c r="L40" s="57"/>
      <c r="M40" s="57"/>
      <c r="N40" s="57"/>
    </row>
    <row r="41" spans="2:17" x14ac:dyDescent="0.25">
      <c r="B41" s="19"/>
      <c r="C41" s="19" t="s">
        <v>29</v>
      </c>
      <c r="D41" s="19"/>
    </row>
    <row r="42" spans="2:17" x14ac:dyDescent="0.25">
      <c r="B42" s="20"/>
      <c r="C42" s="20"/>
      <c r="D42" s="20"/>
    </row>
    <row r="43" spans="2:17" x14ac:dyDescent="0.25">
      <c r="B43" s="20"/>
      <c r="C43" s="20"/>
      <c r="D43" s="20"/>
    </row>
    <row r="44" spans="2:17" x14ac:dyDescent="0.25">
      <c r="B44" s="30">
        <v>42797</v>
      </c>
      <c r="C44" s="20" t="s">
        <v>26</v>
      </c>
      <c r="D44" s="20" t="s">
        <v>23</v>
      </c>
    </row>
    <row r="45" spans="2:17" x14ac:dyDescent="0.25">
      <c r="B45" s="30">
        <v>42798</v>
      </c>
      <c r="C45" s="20" t="s">
        <v>27</v>
      </c>
      <c r="D45" s="20" t="s">
        <v>24</v>
      </c>
    </row>
    <row r="46" spans="2:17" x14ac:dyDescent="0.25">
      <c r="B46" s="30">
        <v>42799</v>
      </c>
      <c r="C46" s="20" t="s">
        <v>28</v>
      </c>
      <c r="D46" s="20" t="s">
        <v>25</v>
      </c>
    </row>
    <row r="47" spans="2:17" x14ac:dyDescent="0.25">
      <c r="B47" s="20"/>
      <c r="C47" s="20" t="s">
        <v>29</v>
      </c>
      <c r="D47" s="20"/>
    </row>
  </sheetData>
  <mergeCells count="25">
    <mergeCell ref="N32:O32"/>
    <mergeCell ref="G7:I7"/>
    <mergeCell ref="P10:P11"/>
    <mergeCell ref="Q10:Q11"/>
    <mergeCell ref="G29:H29"/>
    <mergeCell ref="J29:M29"/>
    <mergeCell ref="G31:H31"/>
    <mergeCell ref="J31:M31"/>
    <mergeCell ref="G10:G11"/>
    <mergeCell ref="H10:H11"/>
    <mergeCell ref="I10:I11"/>
    <mergeCell ref="J10:L10"/>
    <mergeCell ref="M10:M11"/>
    <mergeCell ref="N10:O10"/>
    <mergeCell ref="F10:F11"/>
    <mergeCell ref="A1:Q1"/>
    <mergeCell ref="A2:Q2"/>
    <mergeCell ref="A3:Q3"/>
    <mergeCell ref="A5:Q5"/>
    <mergeCell ref="E7:F7"/>
    <mergeCell ref="A10:A11"/>
    <mergeCell ref="B10:B11"/>
    <mergeCell ref="C10:C11"/>
    <mergeCell ref="D10:D11"/>
    <mergeCell ref="E10:E11"/>
  </mergeCells>
  <dataValidations count="5">
    <dataValidation type="list" allowBlank="1" showInputMessage="1" showErrorMessage="1" sqref="D13">
      <formula1>$D$28:$D$31</formula1>
    </dataValidation>
    <dataValidation type="list" allowBlank="1" showInputMessage="1" showErrorMessage="1" sqref="D12 D14:D26">
      <formula1>$C$44:$C$47</formula1>
    </dataValidation>
    <dataValidation type="date" allowBlank="1" showInputMessage="1" showErrorMessage="1" sqref="S21">
      <formula1>42797</formula1>
      <formula2>42799</formula2>
    </dataValidation>
    <dataValidation type="list" allowBlank="1" showInputMessage="1" showErrorMessage="1" sqref="U22:V22 E12:F12">
      <formula1>$B$44:$B$46</formula1>
    </dataValidation>
    <dataValidation type="list" allowBlank="1" showInputMessage="1" showErrorMessage="1" sqref="E13:F26 B36:B40 F36:F40">
      <formula1>$C$27:$C$31</formula1>
    </dataValidation>
  </dataValidations>
  <pageMargins left="0.70866141732283472" right="0.70866141732283472" top="0.74803149606299213" bottom="0.74803149606299213" header="0.31496062992125984" footer="0.31496062992125984"/>
  <pageSetup paperSize="9" scale="70" fitToWidth="0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forms FOCUS Hotel</vt:lpstr>
      <vt:lpstr>Bytom Prime Hotel</vt:lpstr>
      <vt:lpstr>Campanile Hotel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</dc:creator>
  <cp:lastModifiedBy>Ilona Purgal</cp:lastModifiedBy>
  <cp:lastPrinted>2017-01-20T11:30:57Z</cp:lastPrinted>
  <dcterms:created xsi:type="dcterms:W3CDTF">2012-01-10T18:33:01Z</dcterms:created>
  <dcterms:modified xsi:type="dcterms:W3CDTF">2017-02-22T08:32:18Z</dcterms:modified>
</cp:coreProperties>
</file>