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840" yWindow="0" windowWidth="20730" windowHeight="11760"/>
  </bookViews>
  <sheets>
    <sheet name="CAT 1- MARRIOTT hotel &amp; fly " sheetId="3" r:id="rId1"/>
    <sheet name="CAT 2 - SANGATE hotel &amp; Fly" sheetId="12" r:id="rId2"/>
    <sheet name="dane" sheetId="10" state="hidden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2" l="1"/>
  <c r="J13" i="12" s="1"/>
  <c r="Y13" i="12" s="1"/>
  <c r="H14" i="12"/>
  <c r="J14" i="12" s="1"/>
  <c r="Y14" i="12" s="1"/>
  <c r="H15" i="12"/>
  <c r="J15" i="12" s="1"/>
  <c r="Y15" i="12" s="1"/>
  <c r="H16" i="12"/>
  <c r="J16" i="12" s="1"/>
  <c r="Y16" i="12" s="1"/>
  <c r="H17" i="12"/>
  <c r="J17" i="12" s="1"/>
  <c r="Y17" i="12" s="1"/>
  <c r="H18" i="12"/>
  <c r="J18" i="12" s="1"/>
  <c r="Y18" i="12" s="1"/>
  <c r="H20" i="12"/>
  <c r="H21" i="12"/>
  <c r="H22" i="12"/>
  <c r="H23" i="12"/>
  <c r="H24" i="12"/>
  <c r="H25" i="12"/>
  <c r="H26" i="12"/>
  <c r="H20" i="3"/>
  <c r="H21" i="3"/>
  <c r="J21" i="3" s="1"/>
  <c r="Y21" i="3" s="1"/>
  <c r="H22" i="3"/>
  <c r="J22" i="3" s="1"/>
  <c r="H23" i="3"/>
  <c r="H24" i="3"/>
  <c r="H25" i="3"/>
  <c r="J25" i="3" s="1"/>
  <c r="Y25" i="3" s="1"/>
  <c r="H26" i="3"/>
  <c r="H13" i="3"/>
  <c r="H14" i="3"/>
  <c r="H15" i="3"/>
  <c r="J15" i="3" s="1"/>
  <c r="Y15" i="3" s="1"/>
  <c r="H16" i="3"/>
  <c r="H17" i="3"/>
  <c r="H18" i="3"/>
  <c r="H12" i="3"/>
  <c r="J12" i="3" s="1"/>
  <c r="Q12" i="3"/>
  <c r="X12" i="3"/>
  <c r="J13" i="3"/>
  <c r="Q13" i="3"/>
  <c r="X13" i="3"/>
  <c r="Y13" i="3"/>
  <c r="J14" i="3"/>
  <c r="Q14" i="3"/>
  <c r="X14" i="3"/>
  <c r="Y14" i="3"/>
  <c r="Q15" i="3"/>
  <c r="X15" i="3"/>
  <c r="J16" i="3"/>
  <c r="Q16" i="3"/>
  <c r="X16" i="3"/>
  <c r="Y16" i="3"/>
  <c r="J17" i="3"/>
  <c r="Q17" i="3"/>
  <c r="X17" i="3"/>
  <c r="Y17" i="3"/>
  <c r="J18" i="3"/>
  <c r="Q18" i="3"/>
  <c r="X18" i="3"/>
  <c r="Y18" i="3"/>
  <c r="H19" i="3"/>
  <c r="J19" i="3"/>
  <c r="Y19" i="3" s="1"/>
  <c r="Q19" i="3"/>
  <c r="X19" i="3"/>
  <c r="J20" i="3"/>
  <c r="Y20" i="3" s="1"/>
  <c r="Q20" i="3"/>
  <c r="X20" i="3"/>
  <c r="Q21" i="3"/>
  <c r="X21" i="3"/>
  <c r="Q22" i="3"/>
  <c r="X22" i="3"/>
  <c r="J23" i="3"/>
  <c r="Y23" i="3" s="1"/>
  <c r="Q23" i="3"/>
  <c r="X23" i="3"/>
  <c r="J24" i="3"/>
  <c r="Y24" i="3" s="1"/>
  <c r="Q24" i="3"/>
  <c r="X24" i="3"/>
  <c r="Q25" i="3"/>
  <c r="X25" i="3"/>
  <c r="J26" i="3"/>
  <c r="Y26" i="3" s="1"/>
  <c r="Q26" i="3"/>
  <c r="X26" i="3"/>
  <c r="X27" i="3"/>
  <c r="W27" i="3"/>
  <c r="V27" i="3"/>
  <c r="U27" i="3"/>
  <c r="T27" i="3"/>
  <c r="S27" i="3"/>
  <c r="R27" i="3"/>
  <c r="P27" i="3"/>
  <c r="O27" i="3"/>
  <c r="N27" i="3"/>
  <c r="M27" i="3"/>
  <c r="L27" i="3"/>
  <c r="K27" i="3"/>
  <c r="X13" i="12"/>
  <c r="X14" i="12"/>
  <c r="X27" i="12" s="1"/>
  <c r="X15" i="12"/>
  <c r="X16" i="12"/>
  <c r="X17" i="12"/>
  <c r="X18" i="12"/>
  <c r="X19" i="12"/>
  <c r="X20" i="12"/>
  <c r="X21" i="12"/>
  <c r="X22" i="12"/>
  <c r="Y22" i="12" s="1"/>
  <c r="X23" i="12"/>
  <c r="X24" i="12"/>
  <c r="X25" i="12"/>
  <c r="X26" i="12"/>
  <c r="Y26" i="12" s="1"/>
  <c r="X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12" i="12"/>
  <c r="H12" i="12"/>
  <c r="J12" i="12"/>
  <c r="Y12" i="12" s="1"/>
  <c r="Y27" i="12" s="1"/>
  <c r="R30" i="12" s="1"/>
  <c r="H19" i="12"/>
  <c r="J19" i="12" s="1"/>
  <c r="Y19" i="12" s="1"/>
  <c r="J20" i="12"/>
  <c r="Y20" i="12"/>
  <c r="J21" i="12"/>
  <c r="Y21" i="12"/>
  <c r="J22" i="12"/>
  <c r="J23" i="12"/>
  <c r="Y23" i="12"/>
  <c r="J24" i="12"/>
  <c r="Y24" i="12"/>
  <c r="J25" i="12"/>
  <c r="Y25" i="12"/>
  <c r="J26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Y22" i="3" l="1"/>
  <c r="Q27" i="3"/>
  <c r="Y12" i="3"/>
  <c r="J27" i="3"/>
  <c r="J27" i="12"/>
  <c r="Y27" i="3" l="1"/>
  <c r="R30" i="3" s="1"/>
</calcChain>
</file>

<file path=xl/sharedStrings.xml><?xml version="1.0" encoding="utf-8"?>
<sst xmlns="http://schemas.openxmlformats.org/spreadsheetml/2006/main" count="161" uniqueCount="60">
  <si>
    <t>Arrival date</t>
  </si>
  <si>
    <t>Departure date</t>
  </si>
  <si>
    <t>Single</t>
  </si>
  <si>
    <t>Arrival time</t>
  </si>
  <si>
    <t>Flight no.</t>
  </si>
  <si>
    <t>Departure time</t>
  </si>
  <si>
    <t>No. Of persons</t>
  </si>
  <si>
    <t>Double</t>
  </si>
  <si>
    <t>No. of lunches</t>
  </si>
  <si>
    <t>HOTEL</t>
  </si>
  <si>
    <t>Travel details</t>
  </si>
  <si>
    <t>No.</t>
  </si>
  <si>
    <t>Room</t>
  </si>
  <si>
    <t>Names</t>
  </si>
  <si>
    <t>Function</t>
  </si>
  <si>
    <t>No of nights</t>
  </si>
  <si>
    <t>Team</t>
  </si>
  <si>
    <t>Contact mail</t>
  </si>
  <si>
    <t>athlete</t>
  </si>
  <si>
    <t>coach</t>
  </si>
  <si>
    <t>referee</t>
  </si>
  <si>
    <t>official</t>
  </si>
  <si>
    <t>Accommodation</t>
  </si>
  <si>
    <t>Total</t>
  </si>
  <si>
    <t xml:space="preserve">TOTAL </t>
  </si>
  <si>
    <t>No. Of dinners</t>
  </si>
  <si>
    <t>Total dinners</t>
  </si>
  <si>
    <t>Total lunches</t>
  </si>
  <si>
    <t>Price per night (B&amp;B)</t>
  </si>
  <si>
    <t>EUROPEAN JUDO CHAMPIONSHIPS</t>
  </si>
  <si>
    <t>Warsaw 2017 — Poland</t>
  </si>
  <si>
    <t>Individual: 20 - 22 April 2017, Teams: 23 April 2017</t>
  </si>
  <si>
    <t>No. Pax</t>
  </si>
  <si>
    <t>Arrival</t>
  </si>
  <si>
    <t>Departure</t>
  </si>
  <si>
    <t>18.04</t>
  </si>
  <si>
    <t>19.04</t>
  </si>
  <si>
    <t>20.04</t>
  </si>
  <si>
    <t>21.04</t>
  </si>
  <si>
    <t>22.04</t>
  </si>
  <si>
    <r>
      <rPr>
        <b/>
        <sz val="12"/>
        <rFont val="Calibri"/>
        <family val="2"/>
        <charset val="238"/>
        <scheme val="minor"/>
      </rPr>
      <t xml:space="preserve">Important: </t>
    </r>
    <r>
      <rPr>
        <sz val="12"/>
        <rFont val="Calibri"/>
        <family val="2"/>
        <charset val="238"/>
        <scheme val="minor"/>
      </rPr>
      <t>FILL UP THE GREY CELLS</t>
    </r>
  </si>
  <si>
    <r>
      <t xml:space="preserve">Total </t>
    </r>
    <r>
      <rPr>
        <b/>
        <sz val="10"/>
        <rFont val="Calibri"/>
        <family val="2"/>
        <charset val="238"/>
        <scheme val="minor"/>
      </rPr>
      <t xml:space="preserve">Accommodation </t>
    </r>
  </si>
  <si>
    <t>23.04</t>
  </si>
  <si>
    <t>23.05</t>
  </si>
  <si>
    <t>KOWALSKI Jacek- example</t>
  </si>
  <si>
    <t>Kunicka  Kasia /  Nowak Ewa- example</t>
  </si>
  <si>
    <t>Name of Bank:</t>
  </si>
  <si>
    <t>IBAN:</t>
  </si>
  <si>
    <t>POLISH JUDO ASSOCIA TION</t>
  </si>
  <si>
    <t xml:space="preserve">ECH20177WARSAW_(your NOC) </t>
  </si>
  <si>
    <t>PL21 1090 2011 0000 0001 3384 2846</t>
  </si>
  <si>
    <t>WBKPPLPP</t>
  </si>
  <si>
    <t xml:space="preserve">BZ WBK S.A. 1 ODDZIAŁ W BYTOMIU UL. DWORCOWA 4, 41-902 BYTOM </t>
  </si>
  <si>
    <t>SWIFT</t>
  </si>
  <si>
    <t xml:space="preserve">Payment Title: </t>
  </si>
  <si>
    <t>AL. JEROZOLIMSKIE 83/15, 02-001 Warszawa</t>
  </si>
  <si>
    <t xml:space="preserve">Name of Account Holder: </t>
  </si>
  <si>
    <t xml:space="preserve">Address of Account Holder: </t>
  </si>
  <si>
    <t>SANGATE Hotel Airport ***</t>
  </si>
  <si>
    <t>Marriott Airport****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</si>
</sst>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84]"/>
    <numFmt numFmtId="165" formatCode="_-* #,##0.00\ [$€-484]_-;\-* #,##0.00\ [$€-484]_-;_-* &quot;-&quot;??\ [$€-484]_-;_-@_-"/>
  </numFmts>
  <fonts count="1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TrebuchetM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14" fontId="0" fillId="0" borderId="0" xfId="0" applyNumberFormat="1"/>
    <xf numFmtId="164" fontId="1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Fill="1" applyAlignment="1"/>
    <xf numFmtId="0" fontId="8" fillId="2" borderId="0" xfId="0" applyFont="1" applyFill="1" applyAlignment="1">
      <alignment horizontal="center"/>
    </xf>
    <xf numFmtId="0" fontId="7" fillId="2" borderId="10" xfId="0" applyFont="1" applyFill="1" applyBorder="1" applyAlignment="1" applyProtection="1">
      <protection locked="0"/>
    </xf>
    <xf numFmtId="0" fontId="7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/>
    <xf numFmtId="0" fontId="8" fillId="0" borderId="0" xfId="0" applyFont="1"/>
    <xf numFmtId="0" fontId="8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5" fontId="1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/>
    <xf numFmtId="0" fontId="9" fillId="0" borderId="0" xfId="0" applyFont="1"/>
    <xf numFmtId="164" fontId="9" fillId="0" borderId="1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1" fillId="0" borderId="10" xfId="0" applyNumberFormat="1" applyFont="1" applyBorder="1"/>
    <xf numFmtId="165" fontId="9" fillId="0" borderId="1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14" fontId="1" fillId="0" borderId="0" xfId="0" applyNumberFormat="1" applyFont="1" applyBorder="1" applyAlignment="1"/>
    <xf numFmtId="0" fontId="1" fillId="0" borderId="0" xfId="0" applyFont="1" applyBorder="1" applyAlignment="1"/>
    <xf numFmtId="0" fontId="4" fillId="0" borderId="3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3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1" xfId="0" applyFont="1" applyBorder="1"/>
    <xf numFmtId="0" fontId="8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165" fontId="13" fillId="3" borderId="1" xfId="0" applyNumberFormat="1" applyFont="1" applyFill="1" applyBorder="1" applyAlignment="1">
      <alignment horizontal="center"/>
    </xf>
    <xf numFmtId="165" fontId="14" fillId="3" borderId="1" xfId="0" applyNumberFormat="1" applyFont="1" applyFill="1" applyBorder="1" applyAlignment="1" applyProtection="1">
      <alignment horizontal="center"/>
    </xf>
    <xf numFmtId="0" fontId="15" fillId="0" borderId="0" xfId="0" applyFont="1"/>
    <xf numFmtId="0" fontId="14" fillId="3" borderId="1" xfId="0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center"/>
      <protection locked="0"/>
    </xf>
    <xf numFmtId="14" fontId="13" fillId="2" borderId="1" xfId="0" applyNumberFormat="1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</xf>
  </cellXfs>
  <cellStyles count="2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workbookViewId="0">
      <selection activeCell="D7" sqref="D7"/>
    </sheetView>
  </sheetViews>
  <sheetFormatPr defaultColWidth="8.85546875" defaultRowHeight="15"/>
  <cols>
    <col min="1" max="2" width="4" style="3" customWidth="1"/>
    <col min="3" max="3" width="10.7109375" style="3" customWidth="1"/>
    <col min="4" max="4" width="31.85546875" style="3" customWidth="1"/>
    <col min="5" max="5" width="10.7109375" style="3" customWidth="1"/>
    <col min="6" max="6" width="11" style="3" bestFit="1" customWidth="1"/>
    <col min="7" max="7" width="12.42578125" style="3" bestFit="1" customWidth="1"/>
    <col min="8" max="8" width="10.140625" style="3" customWidth="1"/>
    <col min="9" max="9" width="11.140625" style="3" customWidth="1"/>
    <col min="10" max="10" width="14.140625" style="3" customWidth="1"/>
    <col min="11" max="13" width="5.7109375" style="3" customWidth="1"/>
    <col min="14" max="15" width="5.42578125" style="3" bestFit="1" customWidth="1"/>
    <col min="16" max="16" width="5.7109375" style="3" customWidth="1"/>
    <col min="17" max="17" width="12.42578125" style="3" bestFit="1" customWidth="1"/>
    <col min="18" max="23" width="5.42578125" style="3" bestFit="1" customWidth="1"/>
    <col min="24" max="24" width="10.42578125" style="3" bestFit="1" customWidth="1"/>
    <col min="25" max="25" width="10" style="3" bestFit="1" customWidth="1"/>
    <col min="26" max="16384" width="8.85546875" style="3"/>
  </cols>
  <sheetData>
    <row r="1" spans="1:25" ht="21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5"/>
      <c r="T1" s="5"/>
    </row>
    <row r="2" spans="1:25" ht="21">
      <c r="A2" s="80" t="s">
        <v>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5"/>
      <c r="T2" s="5"/>
    </row>
    <row r="3" spans="1:25" ht="2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5"/>
      <c r="T3" s="5"/>
    </row>
    <row r="4" spans="1:25" ht="11.25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5" ht="15" customHeight="1">
      <c r="A5" s="81" t="s">
        <v>40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"/>
      <c r="T5" s="8"/>
    </row>
    <row r="6" spans="1:25" ht="21.75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5" ht="21.75" thickBot="1">
      <c r="A7" s="8"/>
      <c r="B7" s="8"/>
      <c r="C7" s="9" t="s">
        <v>16</v>
      </c>
      <c r="D7" s="10"/>
      <c r="E7" s="11"/>
      <c r="F7" s="82" t="s">
        <v>17</v>
      </c>
      <c r="G7" s="83"/>
      <c r="H7" s="68"/>
      <c r="I7" s="69"/>
      <c r="J7" s="70"/>
      <c r="K7" s="12"/>
      <c r="L7" s="12"/>
      <c r="M7" s="13"/>
      <c r="N7" s="12"/>
      <c r="O7" s="12"/>
      <c r="P7" s="12"/>
      <c r="Q7" s="12"/>
      <c r="R7" s="12"/>
      <c r="S7" s="8"/>
      <c r="T7" s="8"/>
    </row>
    <row r="9" spans="1:25" ht="15.75">
      <c r="A9" s="14"/>
      <c r="B9" s="14"/>
      <c r="C9" s="15" t="s">
        <v>22</v>
      </c>
      <c r="D9" s="16"/>
      <c r="F9" s="15" t="s">
        <v>9</v>
      </c>
      <c r="G9" s="15" t="s">
        <v>59</v>
      </c>
      <c r="H9" s="17"/>
    </row>
    <row r="10" spans="1:25" ht="21" customHeight="1">
      <c r="A10" s="71" t="s">
        <v>11</v>
      </c>
      <c r="B10" s="78" t="s">
        <v>32</v>
      </c>
      <c r="C10" s="71" t="s">
        <v>12</v>
      </c>
      <c r="D10" s="71" t="s">
        <v>13</v>
      </c>
      <c r="E10" s="71" t="s">
        <v>14</v>
      </c>
      <c r="F10" s="71" t="s">
        <v>0</v>
      </c>
      <c r="G10" s="71" t="s">
        <v>1</v>
      </c>
      <c r="H10" s="71" t="s">
        <v>15</v>
      </c>
      <c r="I10" s="71" t="s">
        <v>28</v>
      </c>
      <c r="J10" s="71" t="s">
        <v>41</v>
      </c>
      <c r="K10" s="71" t="s">
        <v>25</v>
      </c>
      <c r="L10" s="71"/>
      <c r="M10" s="71"/>
      <c r="N10" s="71"/>
      <c r="O10" s="71"/>
      <c r="P10" s="71"/>
      <c r="Q10" s="71" t="s">
        <v>26</v>
      </c>
      <c r="R10" s="75" t="s">
        <v>8</v>
      </c>
      <c r="S10" s="76"/>
      <c r="T10" s="76"/>
      <c r="U10" s="76"/>
      <c r="V10" s="76"/>
      <c r="W10" s="77"/>
      <c r="X10" s="78" t="s">
        <v>27</v>
      </c>
      <c r="Y10" s="78" t="s">
        <v>23</v>
      </c>
    </row>
    <row r="11" spans="1:25" ht="15" customHeight="1">
      <c r="A11" s="71"/>
      <c r="B11" s="79"/>
      <c r="C11" s="71"/>
      <c r="D11" s="71"/>
      <c r="E11" s="71"/>
      <c r="F11" s="71"/>
      <c r="G11" s="71"/>
      <c r="H11" s="71"/>
      <c r="I11" s="71"/>
      <c r="J11" s="71"/>
      <c r="K11" s="18" t="s">
        <v>35</v>
      </c>
      <c r="L11" s="18" t="s">
        <v>36</v>
      </c>
      <c r="M11" s="18" t="s">
        <v>37</v>
      </c>
      <c r="N11" s="19" t="s">
        <v>38</v>
      </c>
      <c r="O11" s="19" t="s">
        <v>39</v>
      </c>
      <c r="P11" s="55" t="s">
        <v>42</v>
      </c>
      <c r="Q11" s="71"/>
      <c r="R11" s="18" t="s">
        <v>35</v>
      </c>
      <c r="S11" s="18" t="s">
        <v>36</v>
      </c>
      <c r="T11" s="18" t="s">
        <v>37</v>
      </c>
      <c r="U11" s="19" t="s">
        <v>38</v>
      </c>
      <c r="V11" s="19" t="s">
        <v>39</v>
      </c>
      <c r="W11" s="19" t="s">
        <v>43</v>
      </c>
      <c r="X11" s="79"/>
      <c r="Y11" s="79"/>
    </row>
    <row r="12" spans="1:25">
      <c r="A12" s="20">
        <v>1</v>
      </c>
      <c r="B12" s="20">
        <v>1</v>
      </c>
      <c r="C12" s="21" t="s">
        <v>2</v>
      </c>
      <c r="D12" s="67" t="s">
        <v>44</v>
      </c>
      <c r="E12" s="65" t="s">
        <v>19</v>
      </c>
      <c r="F12" s="66">
        <v>42843</v>
      </c>
      <c r="G12" s="66">
        <v>42849</v>
      </c>
      <c r="H12" s="57">
        <f>DAYS360(F12,G12)</f>
        <v>6</v>
      </c>
      <c r="I12" s="58">
        <v>160</v>
      </c>
      <c r="J12" s="59">
        <f>I12*H12</f>
        <v>960</v>
      </c>
      <c r="K12" s="60">
        <v>1</v>
      </c>
      <c r="L12" s="60">
        <v>1</v>
      </c>
      <c r="M12" s="60">
        <v>1</v>
      </c>
      <c r="N12" s="60">
        <v>1</v>
      </c>
      <c r="O12" s="60">
        <v>1</v>
      </c>
      <c r="P12" s="60">
        <v>1</v>
      </c>
      <c r="Q12" s="61">
        <f>(K12+L12+M12+N12+O12+P12)*20</f>
        <v>120</v>
      </c>
      <c r="R12" s="60">
        <v>1</v>
      </c>
      <c r="S12" s="60">
        <v>1</v>
      </c>
      <c r="T12" s="60">
        <v>1</v>
      </c>
      <c r="U12" s="60">
        <v>1</v>
      </c>
      <c r="V12" s="60">
        <v>1</v>
      </c>
      <c r="W12" s="60">
        <v>1</v>
      </c>
      <c r="X12" s="62">
        <f>(R12+V12+U12+T12+S12+W12)*20</f>
        <v>120</v>
      </c>
      <c r="Y12" s="23">
        <f t="shared" ref="Y12:Y26" si="0">J12+Q12+X12</f>
        <v>1200</v>
      </c>
    </row>
    <row r="13" spans="1:25">
      <c r="A13" s="20">
        <v>2</v>
      </c>
      <c r="B13" s="20">
        <v>1</v>
      </c>
      <c r="C13" s="25" t="s">
        <v>2</v>
      </c>
      <c r="D13" s="26"/>
      <c r="E13" s="65"/>
      <c r="F13" s="66"/>
      <c r="G13" s="66"/>
      <c r="H13" s="57">
        <f t="shared" ref="H13:H18" si="1">DAYS360(F13,G13)</f>
        <v>0</v>
      </c>
      <c r="I13" s="58">
        <v>160</v>
      </c>
      <c r="J13" s="2">
        <f>I13*H13</f>
        <v>0</v>
      </c>
      <c r="K13" s="60"/>
      <c r="L13" s="60"/>
      <c r="M13" s="60"/>
      <c r="N13" s="60"/>
      <c r="O13" s="60"/>
      <c r="P13" s="60"/>
      <c r="Q13" s="24">
        <f t="shared" ref="Q13:Q26" si="2">(K13+L13+M13+N13+O13+P13)*20</f>
        <v>0</v>
      </c>
      <c r="R13" s="60"/>
      <c r="S13" s="60"/>
      <c r="T13" s="60"/>
      <c r="U13" s="60"/>
      <c r="V13" s="60"/>
      <c r="W13" s="60"/>
      <c r="X13" s="62">
        <f t="shared" ref="X13:X26" si="3">(R13+V13+U13+T13+S13+W13)*20</f>
        <v>0</v>
      </c>
      <c r="Y13" s="23">
        <f t="shared" si="0"/>
        <v>0</v>
      </c>
    </row>
    <row r="14" spans="1:25">
      <c r="A14" s="20">
        <v>3</v>
      </c>
      <c r="B14" s="20">
        <v>1</v>
      </c>
      <c r="C14" s="25" t="s">
        <v>2</v>
      </c>
      <c r="D14" s="26"/>
      <c r="E14" s="65"/>
      <c r="F14" s="66"/>
      <c r="G14" s="66"/>
      <c r="H14" s="57">
        <f t="shared" si="1"/>
        <v>0</v>
      </c>
      <c r="I14" s="58">
        <v>160</v>
      </c>
      <c r="J14" s="2">
        <f t="shared" ref="J14:J26" si="4">I14*H14</f>
        <v>0</v>
      </c>
      <c r="K14" s="60"/>
      <c r="L14" s="60"/>
      <c r="M14" s="60"/>
      <c r="N14" s="60"/>
      <c r="O14" s="60"/>
      <c r="P14" s="60"/>
      <c r="Q14" s="24">
        <f t="shared" si="2"/>
        <v>0</v>
      </c>
      <c r="R14" s="60"/>
      <c r="S14" s="60"/>
      <c r="T14" s="60"/>
      <c r="U14" s="60"/>
      <c r="V14" s="60"/>
      <c r="W14" s="60"/>
      <c r="X14" s="62">
        <f t="shared" si="3"/>
        <v>0</v>
      </c>
      <c r="Y14" s="23">
        <f t="shared" si="0"/>
        <v>0</v>
      </c>
    </row>
    <row r="15" spans="1:25">
      <c r="A15" s="20">
        <v>4</v>
      </c>
      <c r="B15" s="20">
        <v>1</v>
      </c>
      <c r="C15" s="25" t="s">
        <v>2</v>
      </c>
      <c r="D15" s="26"/>
      <c r="E15" s="65"/>
      <c r="F15" s="66"/>
      <c r="G15" s="66"/>
      <c r="H15" s="57">
        <f t="shared" si="1"/>
        <v>0</v>
      </c>
      <c r="I15" s="58">
        <v>160</v>
      </c>
      <c r="J15" s="2">
        <f t="shared" si="4"/>
        <v>0</v>
      </c>
      <c r="K15" s="60"/>
      <c r="L15" s="60"/>
      <c r="M15" s="60"/>
      <c r="N15" s="60"/>
      <c r="O15" s="60"/>
      <c r="P15" s="60"/>
      <c r="Q15" s="24">
        <f t="shared" si="2"/>
        <v>0</v>
      </c>
      <c r="R15" s="60"/>
      <c r="S15" s="60"/>
      <c r="T15" s="60"/>
      <c r="U15" s="60"/>
      <c r="V15" s="60"/>
      <c r="W15" s="60"/>
      <c r="X15" s="62">
        <f t="shared" si="3"/>
        <v>0</v>
      </c>
      <c r="Y15" s="23">
        <f t="shared" si="0"/>
        <v>0</v>
      </c>
    </row>
    <row r="16" spans="1:25">
      <c r="A16" s="20">
        <v>5</v>
      </c>
      <c r="B16" s="20">
        <v>1</v>
      </c>
      <c r="C16" s="25" t="s">
        <v>2</v>
      </c>
      <c r="D16" s="26"/>
      <c r="E16" s="65"/>
      <c r="F16" s="66"/>
      <c r="G16" s="66"/>
      <c r="H16" s="57">
        <f t="shared" si="1"/>
        <v>0</v>
      </c>
      <c r="I16" s="58">
        <v>160</v>
      </c>
      <c r="J16" s="2">
        <f t="shared" si="4"/>
        <v>0</v>
      </c>
      <c r="K16" s="60"/>
      <c r="L16" s="60"/>
      <c r="M16" s="60"/>
      <c r="N16" s="60"/>
      <c r="O16" s="60"/>
      <c r="P16" s="60"/>
      <c r="Q16" s="24">
        <f t="shared" si="2"/>
        <v>0</v>
      </c>
      <c r="R16" s="60"/>
      <c r="S16" s="60"/>
      <c r="T16" s="60"/>
      <c r="U16" s="60"/>
      <c r="V16" s="60"/>
      <c r="W16" s="60"/>
      <c r="X16" s="62">
        <f t="shared" si="3"/>
        <v>0</v>
      </c>
      <c r="Y16" s="23">
        <f t="shared" si="0"/>
        <v>0</v>
      </c>
    </row>
    <row r="17" spans="1:25">
      <c r="A17" s="20">
        <v>6</v>
      </c>
      <c r="B17" s="20">
        <v>1</v>
      </c>
      <c r="C17" s="25" t="s">
        <v>2</v>
      </c>
      <c r="D17" s="26"/>
      <c r="E17" s="65"/>
      <c r="F17" s="66"/>
      <c r="G17" s="66"/>
      <c r="H17" s="57">
        <f t="shared" si="1"/>
        <v>0</v>
      </c>
      <c r="I17" s="58">
        <v>160</v>
      </c>
      <c r="J17" s="2">
        <f t="shared" si="4"/>
        <v>0</v>
      </c>
      <c r="K17" s="60"/>
      <c r="L17" s="60"/>
      <c r="M17" s="60"/>
      <c r="N17" s="60"/>
      <c r="O17" s="60"/>
      <c r="P17" s="60"/>
      <c r="Q17" s="24">
        <f t="shared" si="2"/>
        <v>0</v>
      </c>
      <c r="R17" s="60"/>
      <c r="S17" s="60"/>
      <c r="T17" s="60"/>
      <c r="U17" s="60"/>
      <c r="V17" s="60"/>
      <c r="W17" s="60"/>
      <c r="X17" s="62">
        <f t="shared" si="3"/>
        <v>0</v>
      </c>
      <c r="Y17" s="23">
        <f t="shared" si="0"/>
        <v>0</v>
      </c>
    </row>
    <row r="18" spans="1:25">
      <c r="A18" s="20">
        <v>7</v>
      </c>
      <c r="B18" s="20">
        <v>1</v>
      </c>
      <c r="C18" s="25" t="s">
        <v>2</v>
      </c>
      <c r="D18" s="26"/>
      <c r="E18" s="65"/>
      <c r="F18" s="66"/>
      <c r="G18" s="66"/>
      <c r="H18" s="57">
        <f t="shared" si="1"/>
        <v>0</v>
      </c>
      <c r="I18" s="58">
        <v>160</v>
      </c>
      <c r="J18" s="2">
        <f t="shared" si="4"/>
        <v>0</v>
      </c>
      <c r="K18" s="60"/>
      <c r="L18" s="60"/>
      <c r="M18" s="60"/>
      <c r="N18" s="60"/>
      <c r="O18" s="60"/>
      <c r="P18" s="60"/>
      <c r="Q18" s="24">
        <f t="shared" si="2"/>
        <v>0</v>
      </c>
      <c r="R18" s="60"/>
      <c r="S18" s="60"/>
      <c r="T18" s="60"/>
      <c r="U18" s="60"/>
      <c r="V18" s="60"/>
      <c r="W18" s="60"/>
      <c r="X18" s="62">
        <f t="shared" si="3"/>
        <v>0</v>
      </c>
      <c r="Y18" s="23">
        <f t="shared" si="0"/>
        <v>0</v>
      </c>
    </row>
    <row r="19" spans="1:25">
      <c r="A19" s="20">
        <v>8</v>
      </c>
      <c r="B19" s="20">
        <v>2</v>
      </c>
      <c r="C19" s="25" t="s">
        <v>7</v>
      </c>
      <c r="D19" s="67" t="s">
        <v>45</v>
      </c>
      <c r="E19" s="65" t="s">
        <v>18</v>
      </c>
      <c r="F19" s="66">
        <v>42843</v>
      </c>
      <c r="G19" s="66">
        <v>42846</v>
      </c>
      <c r="H19" s="64">
        <f t="shared" ref="H19:H26" si="5">DAYS360(F19,G19)</f>
        <v>3</v>
      </c>
      <c r="I19" s="59">
        <v>280</v>
      </c>
      <c r="J19" s="59">
        <f t="shared" si="4"/>
        <v>840</v>
      </c>
      <c r="K19" s="60">
        <v>2</v>
      </c>
      <c r="L19" s="60">
        <v>2</v>
      </c>
      <c r="M19" s="60">
        <v>2</v>
      </c>
      <c r="N19" s="60">
        <v>2</v>
      </c>
      <c r="O19" s="60">
        <v>2</v>
      </c>
      <c r="P19" s="60">
        <v>2</v>
      </c>
      <c r="Q19" s="61">
        <f t="shared" si="2"/>
        <v>240</v>
      </c>
      <c r="R19" s="60">
        <v>2</v>
      </c>
      <c r="S19" s="60">
        <v>2</v>
      </c>
      <c r="T19" s="60">
        <v>2</v>
      </c>
      <c r="U19" s="60">
        <v>2</v>
      </c>
      <c r="V19" s="60">
        <v>2</v>
      </c>
      <c r="W19" s="60">
        <v>2</v>
      </c>
      <c r="X19" s="62">
        <f t="shared" si="3"/>
        <v>240</v>
      </c>
      <c r="Y19" s="58">
        <f t="shared" si="0"/>
        <v>1320</v>
      </c>
    </row>
    <row r="20" spans="1:25">
      <c r="A20" s="20">
        <v>9</v>
      </c>
      <c r="B20" s="20">
        <v>2</v>
      </c>
      <c r="C20" s="25" t="s">
        <v>7</v>
      </c>
      <c r="D20" s="26"/>
      <c r="E20" s="65"/>
      <c r="F20" s="66"/>
      <c r="G20" s="66"/>
      <c r="H20" s="27">
        <f t="shared" si="5"/>
        <v>0</v>
      </c>
      <c r="I20" s="2">
        <v>280</v>
      </c>
      <c r="J20" s="2">
        <f t="shared" si="4"/>
        <v>0</v>
      </c>
      <c r="K20" s="4"/>
      <c r="L20" s="4"/>
      <c r="M20" s="4"/>
      <c r="N20" s="4"/>
      <c r="O20" s="4"/>
      <c r="P20" s="4"/>
      <c r="Q20" s="24">
        <f t="shared" si="2"/>
        <v>0</v>
      </c>
      <c r="R20" s="4"/>
      <c r="S20" s="4"/>
      <c r="T20" s="4"/>
      <c r="U20" s="4"/>
      <c r="V20" s="4"/>
      <c r="W20" s="4"/>
      <c r="X20" s="62">
        <f t="shared" si="3"/>
        <v>0</v>
      </c>
      <c r="Y20" s="23">
        <f t="shared" si="0"/>
        <v>0</v>
      </c>
    </row>
    <row r="21" spans="1:25">
      <c r="A21" s="20">
        <v>10</v>
      </c>
      <c r="B21" s="20">
        <v>2</v>
      </c>
      <c r="C21" s="25" t="s">
        <v>7</v>
      </c>
      <c r="D21" s="26"/>
      <c r="E21" s="65"/>
      <c r="F21" s="66"/>
      <c r="G21" s="66"/>
      <c r="H21" s="27">
        <f t="shared" si="5"/>
        <v>0</v>
      </c>
      <c r="I21" s="2">
        <v>280</v>
      </c>
      <c r="J21" s="2">
        <f t="shared" si="4"/>
        <v>0</v>
      </c>
      <c r="K21" s="4"/>
      <c r="L21" s="4"/>
      <c r="M21" s="4"/>
      <c r="N21" s="4"/>
      <c r="O21" s="4"/>
      <c r="P21" s="4"/>
      <c r="Q21" s="24">
        <f t="shared" si="2"/>
        <v>0</v>
      </c>
      <c r="R21" s="4"/>
      <c r="S21" s="4"/>
      <c r="T21" s="4"/>
      <c r="U21" s="4"/>
      <c r="V21" s="4"/>
      <c r="W21" s="4"/>
      <c r="X21" s="62">
        <f t="shared" si="3"/>
        <v>0</v>
      </c>
      <c r="Y21" s="23">
        <f t="shared" si="0"/>
        <v>0</v>
      </c>
    </row>
    <row r="22" spans="1:25">
      <c r="A22" s="20">
        <v>11</v>
      </c>
      <c r="B22" s="20">
        <v>2</v>
      </c>
      <c r="C22" s="25" t="s">
        <v>7</v>
      </c>
      <c r="D22" s="26"/>
      <c r="E22" s="65"/>
      <c r="F22" s="66"/>
      <c r="G22" s="66"/>
      <c r="H22" s="27">
        <f t="shared" si="5"/>
        <v>0</v>
      </c>
      <c r="I22" s="2">
        <v>280</v>
      </c>
      <c r="J22" s="2">
        <f t="shared" si="4"/>
        <v>0</v>
      </c>
      <c r="K22" s="4"/>
      <c r="L22" s="4"/>
      <c r="M22" s="4"/>
      <c r="N22" s="4"/>
      <c r="O22" s="4"/>
      <c r="P22" s="4"/>
      <c r="Q22" s="24">
        <f t="shared" si="2"/>
        <v>0</v>
      </c>
      <c r="R22" s="4"/>
      <c r="S22" s="4"/>
      <c r="T22" s="4"/>
      <c r="U22" s="4"/>
      <c r="V22" s="4"/>
      <c r="W22" s="4"/>
      <c r="X22" s="62">
        <f t="shared" si="3"/>
        <v>0</v>
      </c>
      <c r="Y22" s="23">
        <f t="shared" si="0"/>
        <v>0</v>
      </c>
    </row>
    <row r="23" spans="1:25">
      <c r="A23" s="20">
        <v>12</v>
      </c>
      <c r="B23" s="20">
        <v>2</v>
      </c>
      <c r="C23" s="25" t="s">
        <v>7</v>
      </c>
      <c r="D23" s="26"/>
      <c r="E23" s="65"/>
      <c r="F23" s="66"/>
      <c r="G23" s="66"/>
      <c r="H23" s="27">
        <f t="shared" si="5"/>
        <v>0</v>
      </c>
      <c r="I23" s="2">
        <v>280</v>
      </c>
      <c r="J23" s="2">
        <f t="shared" si="4"/>
        <v>0</v>
      </c>
      <c r="K23" s="4"/>
      <c r="L23" s="4"/>
      <c r="M23" s="4"/>
      <c r="N23" s="4"/>
      <c r="O23" s="4"/>
      <c r="P23" s="4"/>
      <c r="Q23" s="24">
        <f t="shared" si="2"/>
        <v>0</v>
      </c>
      <c r="R23" s="4"/>
      <c r="S23" s="4"/>
      <c r="T23" s="4"/>
      <c r="U23" s="4"/>
      <c r="V23" s="4"/>
      <c r="W23" s="4"/>
      <c r="X23" s="62">
        <f t="shared" si="3"/>
        <v>0</v>
      </c>
      <c r="Y23" s="23">
        <f t="shared" si="0"/>
        <v>0</v>
      </c>
    </row>
    <row r="24" spans="1:25">
      <c r="A24" s="20">
        <v>13</v>
      </c>
      <c r="B24" s="20">
        <v>2</v>
      </c>
      <c r="C24" s="25" t="s">
        <v>7</v>
      </c>
      <c r="D24" s="26"/>
      <c r="E24" s="65"/>
      <c r="F24" s="66"/>
      <c r="G24" s="66"/>
      <c r="H24" s="27">
        <f t="shared" si="5"/>
        <v>0</v>
      </c>
      <c r="I24" s="2">
        <v>280</v>
      </c>
      <c r="J24" s="2">
        <f t="shared" si="4"/>
        <v>0</v>
      </c>
      <c r="K24" s="4"/>
      <c r="L24" s="4"/>
      <c r="M24" s="4"/>
      <c r="N24" s="4"/>
      <c r="O24" s="4"/>
      <c r="P24" s="4"/>
      <c r="Q24" s="24">
        <f t="shared" si="2"/>
        <v>0</v>
      </c>
      <c r="R24" s="4"/>
      <c r="S24" s="4"/>
      <c r="T24" s="4"/>
      <c r="U24" s="4"/>
      <c r="V24" s="4"/>
      <c r="W24" s="4"/>
      <c r="X24" s="62">
        <f t="shared" si="3"/>
        <v>0</v>
      </c>
      <c r="Y24" s="23">
        <f t="shared" si="0"/>
        <v>0</v>
      </c>
    </row>
    <row r="25" spans="1:25">
      <c r="A25" s="20">
        <v>14</v>
      </c>
      <c r="B25" s="20">
        <v>2</v>
      </c>
      <c r="C25" s="25" t="s">
        <v>7</v>
      </c>
      <c r="D25" s="26"/>
      <c r="E25" s="65"/>
      <c r="F25" s="66"/>
      <c r="G25" s="66"/>
      <c r="H25" s="27">
        <f t="shared" si="5"/>
        <v>0</v>
      </c>
      <c r="I25" s="2">
        <v>280</v>
      </c>
      <c r="J25" s="2">
        <f t="shared" si="4"/>
        <v>0</v>
      </c>
      <c r="K25" s="4"/>
      <c r="L25" s="4"/>
      <c r="M25" s="4"/>
      <c r="N25" s="4"/>
      <c r="O25" s="4"/>
      <c r="P25" s="4"/>
      <c r="Q25" s="24">
        <f t="shared" si="2"/>
        <v>0</v>
      </c>
      <c r="R25" s="4"/>
      <c r="S25" s="4"/>
      <c r="T25" s="4"/>
      <c r="U25" s="4"/>
      <c r="V25" s="4"/>
      <c r="W25" s="4"/>
      <c r="X25" s="62">
        <f t="shared" si="3"/>
        <v>0</v>
      </c>
      <c r="Y25" s="23">
        <f t="shared" si="0"/>
        <v>0</v>
      </c>
    </row>
    <row r="26" spans="1:25" ht="15.75" thickBot="1">
      <c r="A26" s="20">
        <v>15</v>
      </c>
      <c r="B26" s="20">
        <v>2</v>
      </c>
      <c r="C26" s="25" t="s">
        <v>7</v>
      </c>
      <c r="D26" s="26"/>
      <c r="E26" s="65"/>
      <c r="F26" s="66"/>
      <c r="G26" s="66"/>
      <c r="H26" s="27">
        <f t="shared" si="5"/>
        <v>0</v>
      </c>
      <c r="I26" s="2">
        <v>280</v>
      </c>
      <c r="J26" s="28">
        <f t="shared" si="4"/>
        <v>0</v>
      </c>
      <c r="K26" s="4"/>
      <c r="L26" s="4"/>
      <c r="M26" s="4"/>
      <c r="N26" s="4"/>
      <c r="O26" s="4"/>
      <c r="P26" s="4"/>
      <c r="Q26" s="24">
        <f t="shared" si="2"/>
        <v>0</v>
      </c>
      <c r="R26" s="4"/>
      <c r="S26" s="4"/>
      <c r="T26" s="4"/>
      <c r="U26" s="4"/>
      <c r="V26" s="4"/>
      <c r="W26" s="4"/>
      <c r="X26" s="62">
        <f t="shared" si="3"/>
        <v>0</v>
      </c>
      <c r="Y26" s="23">
        <f t="shared" si="0"/>
        <v>0</v>
      </c>
    </row>
    <row r="27" spans="1:25" ht="15.75" thickBot="1">
      <c r="A27" s="29"/>
      <c r="B27" s="29"/>
      <c r="D27" s="30"/>
      <c r="I27" s="31"/>
      <c r="J27" s="32">
        <f>SUM(J12:J26)</f>
        <v>1800</v>
      </c>
      <c r="K27" s="33">
        <f>SUM(K12:K26)</f>
        <v>3</v>
      </c>
      <c r="L27" s="33">
        <f t="shared" ref="L27:P27" si="6">SUM(L12:L26)</f>
        <v>3</v>
      </c>
      <c r="M27" s="33">
        <f t="shared" si="6"/>
        <v>3</v>
      </c>
      <c r="N27" s="33">
        <f t="shared" si="6"/>
        <v>3</v>
      </c>
      <c r="O27" s="33">
        <f t="shared" si="6"/>
        <v>3</v>
      </c>
      <c r="P27" s="33">
        <f t="shared" si="6"/>
        <v>3</v>
      </c>
      <c r="Q27" s="34">
        <f>SUM(Q12:Q26)</f>
        <v>360</v>
      </c>
      <c r="R27" s="33">
        <f>SUM(R12:R26)</f>
        <v>3</v>
      </c>
      <c r="S27" s="33">
        <f t="shared" ref="S27:W27" si="7">SUM(S12:S26)</f>
        <v>3</v>
      </c>
      <c r="T27" s="33">
        <f t="shared" si="7"/>
        <v>3</v>
      </c>
      <c r="U27" s="33">
        <f t="shared" si="7"/>
        <v>3</v>
      </c>
      <c r="V27" s="33">
        <f t="shared" si="7"/>
        <v>3</v>
      </c>
      <c r="W27" s="33">
        <f t="shared" si="7"/>
        <v>3</v>
      </c>
      <c r="X27" s="35">
        <f>SUM(X12:X26)</f>
        <v>360</v>
      </c>
      <c r="Y27" s="32">
        <f>SUM(Y12:Y26)</f>
        <v>2520</v>
      </c>
    </row>
    <row r="28" spans="1:25">
      <c r="A28" s="29"/>
      <c r="B28" s="29"/>
      <c r="D28" s="30"/>
      <c r="I28" s="31"/>
      <c r="J28" s="31"/>
      <c r="K28" s="31"/>
      <c r="L28" s="31"/>
      <c r="M28" s="31"/>
      <c r="N28" s="31"/>
      <c r="O28" s="36"/>
      <c r="P28" s="36"/>
      <c r="Q28" s="36"/>
      <c r="R28" s="36"/>
      <c r="S28" s="29"/>
    </row>
    <row r="29" spans="1:25">
      <c r="C29" s="37"/>
      <c r="D29" s="38"/>
      <c r="E29" s="39"/>
      <c r="F29" s="37"/>
      <c r="G29" s="37"/>
      <c r="H29" s="37"/>
      <c r="I29" s="37"/>
      <c r="J29" s="37"/>
      <c r="K29" s="37"/>
      <c r="L29" s="37"/>
      <c r="M29" s="37"/>
      <c r="N29" s="37"/>
    </row>
    <row r="30" spans="1:25" ht="21">
      <c r="O30" s="72" t="s">
        <v>24</v>
      </c>
      <c r="P30" s="73"/>
      <c r="Q30" s="54"/>
      <c r="R30" s="74">
        <f>Y27</f>
        <v>2520</v>
      </c>
      <c r="S30" s="74"/>
      <c r="T30" s="74"/>
      <c r="U30" s="74"/>
    </row>
    <row r="32" spans="1:25" ht="15.75">
      <c r="C32" s="15" t="s">
        <v>10</v>
      </c>
      <c r="D32" s="17"/>
      <c r="K32" s="48"/>
      <c r="L32" s="48"/>
      <c r="M32" s="48"/>
      <c r="N32" s="48"/>
      <c r="O32" s="48"/>
      <c r="P32" s="48"/>
    </row>
    <row r="33" spans="3:20" ht="30">
      <c r="C33" s="41" t="s">
        <v>0</v>
      </c>
      <c r="D33" s="41" t="s">
        <v>3</v>
      </c>
      <c r="E33" s="41" t="s">
        <v>4</v>
      </c>
      <c r="F33" s="41" t="s">
        <v>6</v>
      </c>
      <c r="G33" s="41" t="s">
        <v>1</v>
      </c>
      <c r="H33" s="41" t="s">
        <v>5</v>
      </c>
      <c r="I33" s="53" t="s">
        <v>4</v>
      </c>
      <c r="J33" s="53" t="s">
        <v>6</v>
      </c>
      <c r="K33" s="49"/>
      <c r="L33" s="49"/>
      <c r="M33" s="49"/>
      <c r="Q33" s="49"/>
      <c r="R33" s="63"/>
      <c r="S33" s="49"/>
      <c r="T33" s="43"/>
    </row>
    <row r="34" spans="3:20">
      <c r="C34" s="44"/>
      <c r="D34" s="45"/>
      <c r="E34" s="45"/>
      <c r="F34" s="45"/>
      <c r="G34" s="44"/>
      <c r="H34" s="45"/>
      <c r="I34" s="45"/>
      <c r="J34" s="45"/>
      <c r="K34" s="50"/>
      <c r="L34" s="50"/>
      <c r="M34" s="50"/>
      <c r="Q34" s="50"/>
      <c r="R34" s="63"/>
      <c r="S34" s="51"/>
      <c r="T34" s="46"/>
    </row>
    <row r="35" spans="3:20">
      <c r="C35" s="44"/>
      <c r="D35" s="45"/>
      <c r="E35" s="45"/>
      <c r="F35" s="45"/>
      <c r="G35" s="44"/>
      <c r="H35" s="45"/>
      <c r="I35" s="45"/>
      <c r="J35" s="45"/>
      <c r="K35" s="50"/>
      <c r="L35" s="50"/>
      <c r="M35" s="50"/>
      <c r="Q35" s="50"/>
      <c r="R35" s="63"/>
      <c r="S35" s="51"/>
      <c r="T35" s="46"/>
    </row>
    <row r="36" spans="3:20">
      <c r="C36" s="44"/>
      <c r="D36" s="45"/>
      <c r="E36" s="45"/>
      <c r="F36" s="45"/>
      <c r="G36" s="44"/>
      <c r="H36" s="45"/>
      <c r="I36" s="45"/>
      <c r="J36" s="45"/>
      <c r="K36" s="50"/>
      <c r="L36" s="50"/>
      <c r="M36" s="50"/>
      <c r="Q36" s="50"/>
      <c r="R36"/>
      <c r="S36" s="51"/>
      <c r="T36" s="46"/>
    </row>
    <row r="37" spans="3:20">
      <c r="C37" s="44"/>
      <c r="D37" s="45"/>
      <c r="E37" s="45"/>
      <c r="F37" s="45"/>
      <c r="G37" s="44"/>
      <c r="H37" s="45"/>
      <c r="I37" s="45"/>
      <c r="J37" s="45"/>
      <c r="K37" s="50"/>
      <c r="L37" s="50"/>
      <c r="M37" s="50"/>
      <c r="Q37" s="50"/>
      <c r="R37" s="63"/>
      <c r="S37" s="51"/>
      <c r="T37" s="46"/>
    </row>
    <row r="38" spans="3:20">
      <c r="C38" s="44"/>
      <c r="D38" s="26"/>
      <c r="E38" s="44"/>
      <c r="F38" s="26"/>
      <c r="G38" s="44"/>
      <c r="H38" s="26"/>
      <c r="I38" s="26"/>
      <c r="J38" s="26"/>
      <c r="K38" s="52"/>
      <c r="L38" s="52"/>
      <c r="M38" s="52"/>
      <c r="Q38" s="52"/>
      <c r="R38" s="63"/>
      <c r="S38" s="48"/>
    </row>
    <row r="39" spans="3:20">
      <c r="C39" s="47"/>
      <c r="D39" s="47"/>
      <c r="E39" s="47"/>
      <c r="K39" s="48"/>
      <c r="L39" s="48"/>
      <c r="M39" s="48"/>
      <c r="Q39" s="48"/>
      <c r="R39"/>
      <c r="S39" s="48"/>
    </row>
    <row r="40" spans="3:20">
      <c r="K40" s="48"/>
      <c r="L40" s="48"/>
      <c r="M40" s="48"/>
      <c r="Q40" s="63" t="s">
        <v>56</v>
      </c>
      <c r="R40" s="63" t="s">
        <v>48</v>
      </c>
      <c r="S40" s="48"/>
    </row>
    <row r="41" spans="3:20">
      <c r="K41" s="48"/>
      <c r="L41" s="48"/>
      <c r="M41" s="48"/>
      <c r="Q41" s="63" t="s">
        <v>57</v>
      </c>
      <c r="R41" s="63" t="s">
        <v>55</v>
      </c>
      <c r="S41" s="48"/>
    </row>
    <row r="42" spans="3:20">
      <c r="C42" s="30"/>
      <c r="Q42" s="3" t="s">
        <v>46</v>
      </c>
      <c r="R42" s="63" t="s">
        <v>52</v>
      </c>
    </row>
    <row r="43" spans="3:20">
      <c r="C43" s="30"/>
      <c r="Q43" s="63" t="s">
        <v>47</v>
      </c>
      <c r="R43" s="3" t="s">
        <v>50</v>
      </c>
    </row>
    <row r="44" spans="3:20">
      <c r="C44" s="30"/>
      <c r="Q44" s="3" t="s">
        <v>53</v>
      </c>
      <c r="R44" s="3" t="s">
        <v>51</v>
      </c>
    </row>
    <row r="45" spans="3:20">
      <c r="Q45" s="63" t="s">
        <v>54</v>
      </c>
      <c r="R45" s="63" t="s">
        <v>49</v>
      </c>
    </row>
  </sheetData>
  <sheetProtection password="C673" sheet="1" objects="1" scenarios="1"/>
  <mergeCells count="23">
    <mergeCell ref="Y10:Y11"/>
    <mergeCell ref="B10:B11"/>
    <mergeCell ref="A1:R1"/>
    <mergeCell ref="A2:R2"/>
    <mergeCell ref="A3:R3"/>
    <mergeCell ref="A5:R5"/>
    <mergeCell ref="A10:A11"/>
    <mergeCell ref="C10:C11"/>
    <mergeCell ref="D10:D11"/>
    <mergeCell ref="E10:E11"/>
    <mergeCell ref="F10:F11"/>
    <mergeCell ref="G10:G11"/>
    <mergeCell ref="H10:H11"/>
    <mergeCell ref="I10:I11"/>
    <mergeCell ref="X10:X11"/>
    <mergeCell ref="F7:G7"/>
    <mergeCell ref="H7:J7"/>
    <mergeCell ref="Q10:Q11"/>
    <mergeCell ref="J10:J11"/>
    <mergeCell ref="O30:P30"/>
    <mergeCell ref="R30:U30"/>
    <mergeCell ref="K10:P10"/>
    <mergeCell ref="R10:W10"/>
  </mergeCells>
  <pageMargins left="0.70866141732283472" right="0.70866141732283472" top="0.35433070866141736" bottom="0.35433070866141736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dane!$A$3:$A$7</xm:f>
          </x14:formula1>
          <xm:sqref>C34:C38 F12:F26</xm:sqref>
        </x14:dataValidation>
        <x14:dataValidation type="list" allowBlank="1" showInputMessage="1" showErrorMessage="1">
          <x14:formula1>
            <xm:f>dane!$B$3:$B$7</xm:f>
          </x14:formula1>
          <xm:sqref>G34:G38 G12:G26</xm:sqref>
        </x14:dataValidation>
        <x14:dataValidation type="list" allowBlank="1" showInputMessage="1" showErrorMessage="1">
          <x14:formula1>
            <xm:f>dane!$C$3:$C$6</xm:f>
          </x14:formula1>
          <xm:sqref>E12:E26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workbookViewId="0">
      <selection activeCell="D7" sqref="D7"/>
    </sheetView>
  </sheetViews>
  <sheetFormatPr defaultColWidth="8.85546875" defaultRowHeight="15"/>
  <cols>
    <col min="1" max="2" width="4" style="3" customWidth="1"/>
    <col min="3" max="3" width="10.7109375" style="3" customWidth="1"/>
    <col min="4" max="4" width="31.85546875" style="3" customWidth="1"/>
    <col min="5" max="5" width="10.7109375" style="3" customWidth="1"/>
    <col min="6" max="6" width="11" style="3" bestFit="1" customWidth="1"/>
    <col min="7" max="7" width="12.42578125" style="3" bestFit="1" customWidth="1"/>
    <col min="8" max="8" width="10.140625" style="3" customWidth="1"/>
    <col min="9" max="9" width="11.140625" style="3" customWidth="1"/>
    <col min="10" max="10" width="14.140625" style="3" customWidth="1"/>
    <col min="11" max="13" width="5.7109375" style="3" customWidth="1"/>
    <col min="14" max="15" width="5.42578125" style="3" bestFit="1" customWidth="1"/>
    <col min="16" max="16" width="5.7109375" style="3" customWidth="1"/>
    <col min="17" max="17" width="12.42578125" style="3" bestFit="1" customWidth="1"/>
    <col min="18" max="23" width="5.42578125" style="3" bestFit="1" customWidth="1"/>
    <col min="24" max="24" width="10.42578125" style="3" bestFit="1" customWidth="1"/>
    <col min="25" max="25" width="10" style="3" bestFit="1" customWidth="1"/>
    <col min="26" max="16384" width="8.85546875" style="3"/>
  </cols>
  <sheetData>
    <row r="1" spans="1:25" ht="21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5"/>
      <c r="T1" s="5"/>
    </row>
    <row r="2" spans="1:25" ht="2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5"/>
      <c r="T2" s="5"/>
    </row>
    <row r="3" spans="1:25" ht="2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5"/>
      <c r="T3" s="5"/>
    </row>
    <row r="4" spans="1:25" ht="11.25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5" ht="15" customHeight="1">
      <c r="A5" s="81" t="s">
        <v>40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"/>
      <c r="T5" s="8"/>
    </row>
    <row r="6" spans="1:25" ht="21.75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5" ht="21.75" thickBot="1">
      <c r="A7" s="8"/>
      <c r="B7" s="8"/>
      <c r="C7" s="56" t="s">
        <v>16</v>
      </c>
      <c r="D7" s="10"/>
      <c r="E7" s="11"/>
      <c r="F7" s="82" t="s">
        <v>17</v>
      </c>
      <c r="G7" s="83"/>
      <c r="H7" s="68"/>
      <c r="I7" s="69"/>
      <c r="J7" s="70"/>
      <c r="K7" s="12"/>
      <c r="L7" s="12"/>
      <c r="M7" s="13"/>
      <c r="N7" s="12"/>
      <c r="O7" s="12"/>
      <c r="P7" s="12"/>
      <c r="Q7" s="12"/>
      <c r="R7" s="12"/>
      <c r="S7" s="8"/>
      <c r="T7" s="8"/>
    </row>
    <row r="9" spans="1:25" ht="15.75">
      <c r="A9" s="14"/>
      <c r="B9" s="14"/>
      <c r="C9" s="15" t="s">
        <v>22</v>
      </c>
      <c r="D9" s="16"/>
      <c r="F9" s="15" t="s">
        <v>9</v>
      </c>
      <c r="G9" s="15" t="s">
        <v>58</v>
      </c>
      <c r="H9" s="17"/>
    </row>
    <row r="10" spans="1:25" ht="21" customHeight="1">
      <c r="A10" s="71" t="s">
        <v>11</v>
      </c>
      <c r="B10" s="78" t="s">
        <v>32</v>
      </c>
      <c r="C10" s="71" t="s">
        <v>12</v>
      </c>
      <c r="D10" s="71" t="s">
        <v>13</v>
      </c>
      <c r="E10" s="71" t="s">
        <v>14</v>
      </c>
      <c r="F10" s="71" t="s">
        <v>0</v>
      </c>
      <c r="G10" s="71" t="s">
        <v>1</v>
      </c>
      <c r="H10" s="71" t="s">
        <v>15</v>
      </c>
      <c r="I10" s="71" t="s">
        <v>28</v>
      </c>
      <c r="J10" s="71" t="s">
        <v>41</v>
      </c>
      <c r="K10" s="71" t="s">
        <v>25</v>
      </c>
      <c r="L10" s="71"/>
      <c r="M10" s="71"/>
      <c r="N10" s="71"/>
      <c r="O10" s="71"/>
      <c r="P10" s="71"/>
      <c r="Q10" s="71" t="s">
        <v>26</v>
      </c>
      <c r="R10" s="75" t="s">
        <v>8</v>
      </c>
      <c r="S10" s="76"/>
      <c r="T10" s="76"/>
      <c r="U10" s="76"/>
      <c r="V10" s="76"/>
      <c r="W10" s="77"/>
      <c r="X10" s="78" t="s">
        <v>27</v>
      </c>
      <c r="Y10" s="78" t="s">
        <v>23</v>
      </c>
    </row>
    <row r="11" spans="1:25" ht="15" customHeight="1">
      <c r="A11" s="71"/>
      <c r="B11" s="79"/>
      <c r="C11" s="71"/>
      <c r="D11" s="71"/>
      <c r="E11" s="71"/>
      <c r="F11" s="71"/>
      <c r="G11" s="71"/>
      <c r="H11" s="71"/>
      <c r="I11" s="71"/>
      <c r="J11" s="71"/>
      <c r="K11" s="18" t="s">
        <v>35</v>
      </c>
      <c r="L11" s="18" t="s">
        <v>36</v>
      </c>
      <c r="M11" s="18" t="s">
        <v>37</v>
      </c>
      <c r="N11" s="19" t="s">
        <v>38</v>
      </c>
      <c r="O11" s="19" t="s">
        <v>39</v>
      </c>
      <c r="P11" s="55" t="s">
        <v>42</v>
      </c>
      <c r="Q11" s="71"/>
      <c r="R11" s="18" t="s">
        <v>35</v>
      </c>
      <c r="S11" s="18" t="s">
        <v>36</v>
      </c>
      <c r="T11" s="18" t="s">
        <v>37</v>
      </c>
      <c r="U11" s="19" t="s">
        <v>38</v>
      </c>
      <c r="V11" s="19" t="s">
        <v>39</v>
      </c>
      <c r="W11" s="19" t="s">
        <v>43</v>
      </c>
      <c r="X11" s="79"/>
      <c r="Y11" s="79"/>
    </row>
    <row r="12" spans="1:25">
      <c r="A12" s="20">
        <v>1</v>
      </c>
      <c r="B12" s="20">
        <v>1</v>
      </c>
      <c r="C12" s="21" t="s">
        <v>2</v>
      </c>
      <c r="D12" s="67" t="s">
        <v>44</v>
      </c>
      <c r="E12" s="65" t="s">
        <v>19</v>
      </c>
      <c r="F12" s="66">
        <v>42843</v>
      </c>
      <c r="G12" s="66">
        <v>42849</v>
      </c>
      <c r="H12" s="57">
        <f>DAYS360(F12,G12)</f>
        <v>6</v>
      </c>
      <c r="I12" s="58">
        <v>120</v>
      </c>
      <c r="J12" s="59">
        <f>I12*H12</f>
        <v>720</v>
      </c>
      <c r="K12" s="60">
        <v>1</v>
      </c>
      <c r="L12" s="60">
        <v>1</v>
      </c>
      <c r="M12" s="60">
        <v>1</v>
      </c>
      <c r="N12" s="60">
        <v>1</v>
      </c>
      <c r="O12" s="60">
        <v>1</v>
      </c>
      <c r="P12" s="60">
        <v>1</v>
      </c>
      <c r="Q12" s="61">
        <f>(K12+L12+M12+N12+O12+P12)*20</f>
        <v>120</v>
      </c>
      <c r="R12" s="60">
        <v>1</v>
      </c>
      <c r="S12" s="60">
        <v>1</v>
      </c>
      <c r="T12" s="60">
        <v>1</v>
      </c>
      <c r="U12" s="60">
        <v>1</v>
      </c>
      <c r="V12" s="60">
        <v>1</v>
      </c>
      <c r="W12" s="60">
        <v>1</v>
      </c>
      <c r="X12" s="62">
        <f>(R12+V12+U12+T12+S12+W12)*20</f>
        <v>120</v>
      </c>
      <c r="Y12" s="23">
        <f t="shared" ref="Y12:Y26" si="0">J12+Q12+X12</f>
        <v>960</v>
      </c>
    </row>
    <row r="13" spans="1:25">
      <c r="A13" s="20">
        <v>2</v>
      </c>
      <c r="B13" s="20">
        <v>1</v>
      </c>
      <c r="C13" s="25" t="s">
        <v>2</v>
      </c>
      <c r="D13" s="26"/>
      <c r="E13" s="65"/>
      <c r="F13" s="66"/>
      <c r="G13" s="66"/>
      <c r="H13" s="22">
        <f t="shared" ref="H13:H18" si="1">DAYS360(F13,G13)</f>
        <v>0</v>
      </c>
      <c r="I13" s="23">
        <v>120</v>
      </c>
      <c r="J13" s="2">
        <f t="shared" ref="J13:J18" si="2">I13*H13</f>
        <v>0</v>
      </c>
      <c r="K13" s="4"/>
      <c r="L13" s="4"/>
      <c r="M13" s="4"/>
      <c r="N13" s="4"/>
      <c r="O13" s="4"/>
      <c r="P13" s="4"/>
      <c r="Q13" s="24">
        <f t="shared" ref="Q13:Q26" si="3">(K13+L13+M13+N13+O13+P13)*20</f>
        <v>0</v>
      </c>
      <c r="R13" s="4"/>
      <c r="S13" s="4"/>
      <c r="T13" s="4"/>
      <c r="U13" s="4"/>
      <c r="V13" s="4"/>
      <c r="W13" s="4"/>
      <c r="X13" s="62">
        <f t="shared" ref="X13:X26" si="4">(R13+V13+U13+T13+S13+W13)*20</f>
        <v>0</v>
      </c>
      <c r="Y13" s="23">
        <f t="shared" si="0"/>
        <v>0</v>
      </c>
    </row>
    <row r="14" spans="1:25">
      <c r="A14" s="20">
        <v>3</v>
      </c>
      <c r="B14" s="20">
        <v>1</v>
      </c>
      <c r="C14" s="25" t="s">
        <v>2</v>
      </c>
      <c r="D14" s="26"/>
      <c r="E14" s="65"/>
      <c r="F14" s="66"/>
      <c r="G14" s="66"/>
      <c r="H14" s="22">
        <f t="shared" si="1"/>
        <v>0</v>
      </c>
      <c r="I14" s="23">
        <v>120</v>
      </c>
      <c r="J14" s="2">
        <f t="shared" si="2"/>
        <v>0</v>
      </c>
      <c r="K14" s="4"/>
      <c r="L14" s="4"/>
      <c r="M14" s="4"/>
      <c r="N14" s="4"/>
      <c r="O14" s="4"/>
      <c r="P14" s="4"/>
      <c r="Q14" s="24">
        <f t="shared" si="3"/>
        <v>0</v>
      </c>
      <c r="R14" s="4"/>
      <c r="S14" s="4"/>
      <c r="T14" s="4"/>
      <c r="U14" s="4"/>
      <c r="V14" s="4"/>
      <c r="W14" s="4"/>
      <c r="X14" s="62">
        <f t="shared" si="4"/>
        <v>0</v>
      </c>
      <c r="Y14" s="23">
        <f t="shared" si="0"/>
        <v>0</v>
      </c>
    </row>
    <row r="15" spans="1:25">
      <c r="A15" s="20">
        <v>4</v>
      </c>
      <c r="B15" s="20">
        <v>1</v>
      </c>
      <c r="C15" s="25" t="s">
        <v>2</v>
      </c>
      <c r="D15" s="26"/>
      <c r="E15" s="65"/>
      <c r="F15" s="66"/>
      <c r="G15" s="66"/>
      <c r="H15" s="22">
        <f t="shared" si="1"/>
        <v>0</v>
      </c>
      <c r="I15" s="23">
        <v>120</v>
      </c>
      <c r="J15" s="2">
        <f t="shared" si="2"/>
        <v>0</v>
      </c>
      <c r="K15" s="4"/>
      <c r="L15" s="4"/>
      <c r="M15" s="4"/>
      <c r="N15" s="4"/>
      <c r="O15" s="4"/>
      <c r="P15" s="4"/>
      <c r="Q15" s="24">
        <f t="shared" si="3"/>
        <v>0</v>
      </c>
      <c r="R15" s="4"/>
      <c r="S15" s="4"/>
      <c r="T15" s="4"/>
      <c r="U15" s="4"/>
      <c r="V15" s="4"/>
      <c r="W15" s="4"/>
      <c r="X15" s="62">
        <f t="shared" si="4"/>
        <v>0</v>
      </c>
      <c r="Y15" s="23">
        <f t="shared" si="0"/>
        <v>0</v>
      </c>
    </row>
    <row r="16" spans="1:25">
      <c r="A16" s="20">
        <v>5</v>
      </c>
      <c r="B16" s="20">
        <v>1</v>
      </c>
      <c r="C16" s="25" t="s">
        <v>2</v>
      </c>
      <c r="D16" s="26"/>
      <c r="E16" s="65"/>
      <c r="F16" s="66"/>
      <c r="G16" s="66"/>
      <c r="H16" s="22">
        <f t="shared" si="1"/>
        <v>0</v>
      </c>
      <c r="I16" s="23">
        <v>120</v>
      </c>
      <c r="J16" s="2">
        <f t="shared" si="2"/>
        <v>0</v>
      </c>
      <c r="K16" s="4"/>
      <c r="L16" s="4"/>
      <c r="M16" s="4"/>
      <c r="N16" s="4"/>
      <c r="O16" s="4"/>
      <c r="P16" s="4"/>
      <c r="Q16" s="24">
        <f t="shared" si="3"/>
        <v>0</v>
      </c>
      <c r="R16" s="4"/>
      <c r="S16" s="4"/>
      <c r="T16" s="4"/>
      <c r="U16" s="4"/>
      <c r="V16" s="4"/>
      <c r="W16" s="4"/>
      <c r="X16" s="62">
        <f t="shared" si="4"/>
        <v>0</v>
      </c>
      <c r="Y16" s="23">
        <f t="shared" si="0"/>
        <v>0</v>
      </c>
    </row>
    <row r="17" spans="1:25">
      <c r="A17" s="20">
        <v>6</v>
      </c>
      <c r="B17" s="20">
        <v>1</v>
      </c>
      <c r="C17" s="25" t="s">
        <v>2</v>
      </c>
      <c r="D17" s="26"/>
      <c r="E17" s="65"/>
      <c r="F17" s="66"/>
      <c r="G17" s="66"/>
      <c r="H17" s="22">
        <f t="shared" si="1"/>
        <v>0</v>
      </c>
      <c r="I17" s="23">
        <v>120</v>
      </c>
      <c r="J17" s="2">
        <f t="shared" si="2"/>
        <v>0</v>
      </c>
      <c r="K17" s="4"/>
      <c r="L17" s="4"/>
      <c r="M17" s="4"/>
      <c r="N17" s="4"/>
      <c r="O17" s="4"/>
      <c r="P17" s="4"/>
      <c r="Q17" s="24">
        <f t="shared" si="3"/>
        <v>0</v>
      </c>
      <c r="R17" s="4"/>
      <c r="S17" s="4"/>
      <c r="T17" s="4"/>
      <c r="U17" s="4"/>
      <c r="V17" s="4"/>
      <c r="W17" s="4"/>
      <c r="X17" s="62">
        <f t="shared" si="4"/>
        <v>0</v>
      </c>
      <c r="Y17" s="23">
        <f t="shared" si="0"/>
        <v>0</v>
      </c>
    </row>
    <row r="18" spans="1:25">
      <c r="A18" s="20">
        <v>7</v>
      </c>
      <c r="B18" s="20">
        <v>1</v>
      </c>
      <c r="C18" s="25" t="s">
        <v>2</v>
      </c>
      <c r="D18" s="26"/>
      <c r="E18" s="65"/>
      <c r="F18" s="66"/>
      <c r="G18" s="66"/>
      <c r="H18" s="22">
        <f t="shared" si="1"/>
        <v>0</v>
      </c>
      <c r="I18" s="23">
        <v>120</v>
      </c>
      <c r="J18" s="2">
        <f t="shared" si="2"/>
        <v>0</v>
      </c>
      <c r="K18" s="4"/>
      <c r="L18" s="4"/>
      <c r="M18" s="4"/>
      <c r="N18" s="4"/>
      <c r="O18" s="4"/>
      <c r="P18" s="4"/>
      <c r="Q18" s="24">
        <f t="shared" si="3"/>
        <v>0</v>
      </c>
      <c r="R18" s="4"/>
      <c r="S18" s="4"/>
      <c r="T18" s="4"/>
      <c r="U18" s="4"/>
      <c r="V18" s="4"/>
      <c r="W18" s="4"/>
      <c r="X18" s="62">
        <f t="shared" si="4"/>
        <v>0</v>
      </c>
      <c r="Y18" s="23">
        <f t="shared" si="0"/>
        <v>0</v>
      </c>
    </row>
    <row r="19" spans="1:25">
      <c r="A19" s="20">
        <v>8</v>
      </c>
      <c r="B19" s="20">
        <v>2</v>
      </c>
      <c r="C19" s="25" t="s">
        <v>7</v>
      </c>
      <c r="D19" s="67" t="s">
        <v>45</v>
      </c>
      <c r="E19" s="65" t="s">
        <v>18</v>
      </c>
      <c r="F19" s="66">
        <v>42843</v>
      </c>
      <c r="G19" s="66">
        <v>42846</v>
      </c>
      <c r="H19" s="64">
        <f t="shared" ref="H19:H26" si="5">DAYS360(F19,G19)</f>
        <v>3</v>
      </c>
      <c r="I19" s="59">
        <v>190</v>
      </c>
      <c r="J19" s="59">
        <f t="shared" ref="J19:J26" si="6">I19*H19</f>
        <v>570</v>
      </c>
      <c r="K19" s="60">
        <v>2</v>
      </c>
      <c r="L19" s="60">
        <v>2</v>
      </c>
      <c r="M19" s="60">
        <v>2</v>
      </c>
      <c r="N19" s="60">
        <v>2</v>
      </c>
      <c r="O19" s="60">
        <v>2</v>
      </c>
      <c r="P19" s="60">
        <v>2</v>
      </c>
      <c r="Q19" s="61">
        <f t="shared" si="3"/>
        <v>240</v>
      </c>
      <c r="R19" s="60">
        <v>2</v>
      </c>
      <c r="S19" s="60">
        <v>2</v>
      </c>
      <c r="T19" s="60">
        <v>2</v>
      </c>
      <c r="U19" s="60">
        <v>2</v>
      </c>
      <c r="V19" s="60">
        <v>2</v>
      </c>
      <c r="W19" s="60">
        <v>2</v>
      </c>
      <c r="X19" s="62">
        <f t="shared" si="4"/>
        <v>240</v>
      </c>
      <c r="Y19" s="23">
        <f t="shared" si="0"/>
        <v>1050</v>
      </c>
    </row>
    <row r="20" spans="1:25">
      <c r="A20" s="20">
        <v>9</v>
      </c>
      <c r="B20" s="20">
        <v>2</v>
      </c>
      <c r="C20" s="25" t="s">
        <v>7</v>
      </c>
      <c r="D20" s="26"/>
      <c r="E20" s="65"/>
      <c r="F20" s="66"/>
      <c r="G20" s="66"/>
      <c r="H20" s="27">
        <f t="shared" si="5"/>
        <v>0</v>
      </c>
      <c r="I20" s="2">
        <v>190</v>
      </c>
      <c r="J20" s="2">
        <f t="shared" si="6"/>
        <v>0</v>
      </c>
      <c r="K20" s="4"/>
      <c r="L20" s="4"/>
      <c r="M20" s="4"/>
      <c r="N20" s="4"/>
      <c r="O20" s="4"/>
      <c r="P20" s="4"/>
      <c r="Q20" s="24">
        <f t="shared" si="3"/>
        <v>0</v>
      </c>
      <c r="R20" s="4"/>
      <c r="S20" s="4"/>
      <c r="T20" s="4"/>
      <c r="U20" s="4"/>
      <c r="V20" s="4"/>
      <c r="W20" s="4"/>
      <c r="X20" s="62">
        <f t="shared" si="4"/>
        <v>0</v>
      </c>
      <c r="Y20" s="23">
        <f t="shared" si="0"/>
        <v>0</v>
      </c>
    </row>
    <row r="21" spans="1:25">
      <c r="A21" s="20">
        <v>10</v>
      </c>
      <c r="B21" s="20">
        <v>2</v>
      </c>
      <c r="C21" s="25" t="s">
        <v>7</v>
      </c>
      <c r="D21" s="26"/>
      <c r="E21" s="65"/>
      <c r="F21" s="66"/>
      <c r="G21" s="66"/>
      <c r="H21" s="27">
        <f t="shared" si="5"/>
        <v>0</v>
      </c>
      <c r="I21" s="2">
        <v>190</v>
      </c>
      <c r="J21" s="2">
        <f t="shared" si="6"/>
        <v>0</v>
      </c>
      <c r="K21" s="4"/>
      <c r="L21" s="4"/>
      <c r="M21" s="4"/>
      <c r="N21" s="4"/>
      <c r="O21" s="4"/>
      <c r="P21" s="4"/>
      <c r="Q21" s="24">
        <f t="shared" si="3"/>
        <v>0</v>
      </c>
      <c r="R21" s="4"/>
      <c r="S21" s="4"/>
      <c r="T21" s="4"/>
      <c r="U21" s="4"/>
      <c r="V21" s="4"/>
      <c r="W21" s="4"/>
      <c r="X21" s="62">
        <f t="shared" si="4"/>
        <v>0</v>
      </c>
      <c r="Y21" s="23">
        <f t="shared" si="0"/>
        <v>0</v>
      </c>
    </row>
    <row r="22" spans="1:25">
      <c r="A22" s="20">
        <v>11</v>
      </c>
      <c r="B22" s="20">
        <v>2</v>
      </c>
      <c r="C22" s="25" t="s">
        <v>7</v>
      </c>
      <c r="D22" s="26"/>
      <c r="E22" s="65"/>
      <c r="F22" s="66"/>
      <c r="G22" s="66"/>
      <c r="H22" s="27">
        <f t="shared" si="5"/>
        <v>0</v>
      </c>
      <c r="I22" s="2">
        <v>190</v>
      </c>
      <c r="J22" s="2">
        <f t="shared" si="6"/>
        <v>0</v>
      </c>
      <c r="K22" s="4"/>
      <c r="L22" s="4"/>
      <c r="M22" s="4"/>
      <c r="N22" s="4"/>
      <c r="O22" s="4"/>
      <c r="P22" s="4"/>
      <c r="Q22" s="24">
        <f t="shared" si="3"/>
        <v>0</v>
      </c>
      <c r="R22" s="4"/>
      <c r="S22" s="4"/>
      <c r="T22" s="4"/>
      <c r="U22" s="4"/>
      <c r="V22" s="4"/>
      <c r="W22" s="4"/>
      <c r="X22" s="62">
        <f t="shared" si="4"/>
        <v>0</v>
      </c>
      <c r="Y22" s="23">
        <f t="shared" si="0"/>
        <v>0</v>
      </c>
    </row>
    <row r="23" spans="1:25">
      <c r="A23" s="20">
        <v>12</v>
      </c>
      <c r="B23" s="20">
        <v>2</v>
      </c>
      <c r="C23" s="25" t="s">
        <v>7</v>
      </c>
      <c r="D23" s="26"/>
      <c r="E23" s="65"/>
      <c r="F23" s="66"/>
      <c r="G23" s="66"/>
      <c r="H23" s="27">
        <f t="shared" si="5"/>
        <v>0</v>
      </c>
      <c r="I23" s="2">
        <v>190</v>
      </c>
      <c r="J23" s="2">
        <f t="shared" si="6"/>
        <v>0</v>
      </c>
      <c r="K23" s="4"/>
      <c r="L23" s="4"/>
      <c r="M23" s="4"/>
      <c r="N23" s="4"/>
      <c r="O23" s="4"/>
      <c r="P23" s="4"/>
      <c r="Q23" s="24">
        <f t="shared" si="3"/>
        <v>0</v>
      </c>
      <c r="R23" s="4"/>
      <c r="S23" s="4"/>
      <c r="T23" s="4"/>
      <c r="U23" s="4"/>
      <c r="V23" s="4"/>
      <c r="W23" s="4"/>
      <c r="X23" s="62">
        <f t="shared" si="4"/>
        <v>0</v>
      </c>
      <c r="Y23" s="23">
        <f t="shared" si="0"/>
        <v>0</v>
      </c>
    </row>
    <row r="24" spans="1:25">
      <c r="A24" s="20">
        <v>13</v>
      </c>
      <c r="B24" s="20">
        <v>2</v>
      </c>
      <c r="C24" s="25" t="s">
        <v>7</v>
      </c>
      <c r="D24" s="26"/>
      <c r="E24" s="65"/>
      <c r="F24" s="66"/>
      <c r="G24" s="66"/>
      <c r="H24" s="27">
        <f t="shared" si="5"/>
        <v>0</v>
      </c>
      <c r="I24" s="2">
        <v>190</v>
      </c>
      <c r="J24" s="2">
        <f t="shared" si="6"/>
        <v>0</v>
      </c>
      <c r="K24" s="4"/>
      <c r="L24" s="4"/>
      <c r="M24" s="4"/>
      <c r="N24" s="4"/>
      <c r="O24" s="4"/>
      <c r="P24" s="4"/>
      <c r="Q24" s="24">
        <f t="shared" si="3"/>
        <v>0</v>
      </c>
      <c r="R24" s="4"/>
      <c r="S24" s="4"/>
      <c r="T24" s="4"/>
      <c r="U24" s="4"/>
      <c r="V24" s="4"/>
      <c r="W24" s="4"/>
      <c r="X24" s="62">
        <f t="shared" si="4"/>
        <v>0</v>
      </c>
      <c r="Y24" s="23">
        <f t="shared" si="0"/>
        <v>0</v>
      </c>
    </row>
    <row r="25" spans="1:25">
      <c r="A25" s="20">
        <v>14</v>
      </c>
      <c r="B25" s="20">
        <v>2</v>
      </c>
      <c r="C25" s="25" t="s">
        <v>7</v>
      </c>
      <c r="D25" s="26"/>
      <c r="E25" s="65"/>
      <c r="F25" s="66"/>
      <c r="G25" s="66"/>
      <c r="H25" s="27">
        <f t="shared" si="5"/>
        <v>0</v>
      </c>
      <c r="I25" s="2">
        <v>190</v>
      </c>
      <c r="J25" s="2">
        <f t="shared" si="6"/>
        <v>0</v>
      </c>
      <c r="K25" s="4"/>
      <c r="L25" s="4"/>
      <c r="M25" s="4"/>
      <c r="N25" s="4"/>
      <c r="O25" s="4"/>
      <c r="P25" s="4"/>
      <c r="Q25" s="24">
        <f t="shared" si="3"/>
        <v>0</v>
      </c>
      <c r="R25" s="4"/>
      <c r="S25" s="4"/>
      <c r="T25" s="4"/>
      <c r="U25" s="4"/>
      <c r="V25" s="4"/>
      <c r="W25" s="4"/>
      <c r="X25" s="62">
        <f t="shared" si="4"/>
        <v>0</v>
      </c>
      <c r="Y25" s="23">
        <f t="shared" si="0"/>
        <v>0</v>
      </c>
    </row>
    <row r="26" spans="1:25" ht="15.75" thickBot="1">
      <c r="A26" s="20">
        <v>15</v>
      </c>
      <c r="B26" s="20">
        <v>2</v>
      </c>
      <c r="C26" s="25" t="s">
        <v>7</v>
      </c>
      <c r="D26" s="26"/>
      <c r="E26" s="65"/>
      <c r="F26" s="66"/>
      <c r="G26" s="66"/>
      <c r="H26" s="27">
        <f t="shared" si="5"/>
        <v>0</v>
      </c>
      <c r="I26" s="2">
        <v>190</v>
      </c>
      <c r="J26" s="28">
        <f t="shared" si="6"/>
        <v>0</v>
      </c>
      <c r="K26" s="4"/>
      <c r="L26" s="4"/>
      <c r="M26" s="4"/>
      <c r="N26" s="4"/>
      <c r="O26" s="4"/>
      <c r="P26" s="4"/>
      <c r="Q26" s="24">
        <f t="shared" si="3"/>
        <v>0</v>
      </c>
      <c r="R26" s="4"/>
      <c r="S26" s="4"/>
      <c r="T26" s="4"/>
      <c r="U26" s="4"/>
      <c r="V26" s="4"/>
      <c r="W26" s="4"/>
      <c r="X26" s="62">
        <f t="shared" si="4"/>
        <v>0</v>
      </c>
      <c r="Y26" s="23">
        <f t="shared" si="0"/>
        <v>0</v>
      </c>
    </row>
    <row r="27" spans="1:25" ht="15.75" thickBot="1">
      <c r="A27" s="29"/>
      <c r="B27" s="29"/>
      <c r="D27" s="30"/>
      <c r="I27" s="31"/>
      <c r="J27" s="32">
        <f>SUM(J12:J26)</f>
        <v>1290</v>
      </c>
      <c r="K27" s="33">
        <f>SUM(K12:K26)</f>
        <v>3</v>
      </c>
      <c r="L27" s="33">
        <f t="shared" ref="L27:P27" si="7">SUM(L12:L26)</f>
        <v>3</v>
      </c>
      <c r="M27" s="33">
        <f t="shared" si="7"/>
        <v>3</v>
      </c>
      <c r="N27" s="33">
        <f t="shared" si="7"/>
        <v>3</v>
      </c>
      <c r="O27" s="33">
        <f t="shared" si="7"/>
        <v>3</v>
      </c>
      <c r="P27" s="33">
        <f t="shared" si="7"/>
        <v>3</v>
      </c>
      <c r="Q27" s="34">
        <f>SUM(Q12:Q26)</f>
        <v>360</v>
      </c>
      <c r="R27" s="33">
        <f>SUM(R12:R26)</f>
        <v>3</v>
      </c>
      <c r="S27" s="33">
        <f t="shared" ref="S27:W27" si="8">SUM(S12:S26)</f>
        <v>3</v>
      </c>
      <c r="T27" s="33">
        <f t="shared" si="8"/>
        <v>3</v>
      </c>
      <c r="U27" s="33">
        <f t="shared" si="8"/>
        <v>3</v>
      </c>
      <c r="V27" s="33">
        <f t="shared" si="8"/>
        <v>3</v>
      </c>
      <c r="W27" s="33">
        <f t="shared" si="8"/>
        <v>3</v>
      </c>
      <c r="X27" s="35">
        <f>SUM(X12:X26)</f>
        <v>360</v>
      </c>
      <c r="Y27" s="32">
        <f>SUM(Y12:Y26)</f>
        <v>2010</v>
      </c>
    </row>
    <row r="28" spans="1:25">
      <c r="A28" s="29"/>
      <c r="B28" s="29"/>
      <c r="D28" s="30"/>
      <c r="I28" s="31"/>
      <c r="J28" s="31"/>
      <c r="K28" s="31"/>
      <c r="L28" s="31"/>
      <c r="M28" s="31"/>
      <c r="N28" s="31"/>
      <c r="O28" s="36"/>
      <c r="P28" s="36"/>
      <c r="Q28" s="36"/>
      <c r="R28" s="36"/>
      <c r="S28" s="29"/>
    </row>
    <row r="29" spans="1:25">
      <c r="C29" s="37"/>
      <c r="D29" s="38"/>
      <c r="E29" s="39"/>
      <c r="F29" s="37"/>
      <c r="G29" s="37"/>
      <c r="H29" s="37"/>
      <c r="I29" s="37"/>
      <c r="J29" s="37"/>
      <c r="K29" s="37"/>
      <c r="L29" s="37"/>
      <c r="M29" s="37"/>
      <c r="N29" s="37"/>
    </row>
    <row r="30" spans="1:25" ht="21">
      <c r="O30" s="72" t="s">
        <v>24</v>
      </c>
      <c r="P30" s="73"/>
      <c r="Q30" s="40"/>
      <c r="R30" s="74">
        <f>Y27</f>
        <v>2010</v>
      </c>
      <c r="S30" s="74"/>
      <c r="T30" s="74"/>
      <c r="U30" s="74"/>
    </row>
    <row r="32" spans="1:25" ht="15.75">
      <c r="C32" s="15" t="s">
        <v>10</v>
      </c>
      <c r="D32" s="17"/>
      <c r="K32" s="48"/>
      <c r="L32" s="48"/>
      <c r="M32" s="48"/>
      <c r="N32" s="48"/>
      <c r="O32" s="48"/>
      <c r="P32" s="48"/>
    </row>
    <row r="33" spans="3:20" ht="30">
      <c r="C33" s="41" t="s">
        <v>0</v>
      </c>
      <c r="D33" s="41" t="s">
        <v>3</v>
      </c>
      <c r="E33" s="41" t="s">
        <v>4</v>
      </c>
      <c r="F33" s="41" t="s">
        <v>6</v>
      </c>
      <c r="G33" s="41" t="s">
        <v>1</v>
      </c>
      <c r="H33" s="41" t="s">
        <v>5</v>
      </c>
      <c r="I33" s="42" t="s">
        <v>4</v>
      </c>
      <c r="J33" s="42" t="s">
        <v>6</v>
      </c>
      <c r="K33" s="49"/>
      <c r="L33" s="49"/>
      <c r="M33" s="49"/>
      <c r="Q33" s="49"/>
      <c r="R33" s="63"/>
      <c r="S33" s="49"/>
      <c r="T33" s="43"/>
    </row>
    <row r="34" spans="3:20">
      <c r="C34" s="44"/>
      <c r="D34" s="45"/>
      <c r="E34" s="45"/>
      <c r="F34" s="45"/>
      <c r="G34" s="44"/>
      <c r="H34" s="45"/>
      <c r="I34" s="45"/>
      <c r="J34" s="45"/>
      <c r="K34" s="50"/>
      <c r="L34" s="50"/>
      <c r="M34" s="50"/>
      <c r="Q34" s="50"/>
      <c r="R34" s="63"/>
      <c r="S34" s="51"/>
      <c r="T34" s="46"/>
    </row>
    <row r="35" spans="3:20">
      <c r="C35" s="44"/>
      <c r="D35" s="45"/>
      <c r="E35" s="45"/>
      <c r="F35" s="45"/>
      <c r="G35" s="44"/>
      <c r="H35" s="45"/>
      <c r="I35" s="45"/>
      <c r="J35" s="45"/>
      <c r="K35" s="50"/>
      <c r="L35" s="50"/>
      <c r="M35" s="50"/>
      <c r="Q35" s="50"/>
      <c r="R35" s="63"/>
      <c r="S35" s="51"/>
      <c r="T35" s="46"/>
    </row>
    <row r="36" spans="3:20">
      <c r="C36" s="44"/>
      <c r="D36" s="45"/>
      <c r="E36" s="45"/>
      <c r="F36" s="45"/>
      <c r="G36" s="44"/>
      <c r="H36" s="45"/>
      <c r="I36" s="45"/>
      <c r="J36" s="45"/>
      <c r="K36" s="50"/>
      <c r="L36" s="50"/>
      <c r="M36" s="50"/>
      <c r="Q36" s="50"/>
      <c r="R36"/>
      <c r="S36" s="51"/>
      <c r="T36" s="46"/>
    </row>
    <row r="37" spans="3:20">
      <c r="C37" s="44"/>
      <c r="D37" s="45"/>
      <c r="E37" s="45"/>
      <c r="F37" s="45"/>
      <c r="G37" s="44"/>
      <c r="H37" s="45"/>
      <c r="I37" s="45"/>
      <c r="J37" s="45"/>
      <c r="K37" s="50"/>
      <c r="L37" s="50"/>
      <c r="M37" s="50"/>
      <c r="Q37" s="50"/>
      <c r="R37" s="63"/>
      <c r="S37" s="51"/>
      <c r="T37" s="46"/>
    </row>
    <row r="38" spans="3:20">
      <c r="C38" s="44"/>
      <c r="D38" s="26"/>
      <c r="E38" s="44"/>
      <c r="F38" s="26"/>
      <c r="G38" s="44"/>
      <c r="H38" s="26"/>
      <c r="I38" s="26"/>
      <c r="J38" s="26"/>
      <c r="K38" s="52"/>
      <c r="L38" s="52"/>
      <c r="M38" s="52"/>
      <c r="Q38" s="52"/>
      <c r="R38" s="63"/>
      <c r="S38" s="48"/>
    </row>
    <row r="39" spans="3:20">
      <c r="C39" s="47"/>
      <c r="D39" s="47"/>
      <c r="E39" s="47"/>
      <c r="K39" s="48"/>
      <c r="L39" s="48"/>
      <c r="M39" s="48"/>
      <c r="Q39" s="48"/>
      <c r="R39"/>
      <c r="S39" s="48"/>
    </row>
    <row r="40" spans="3:20">
      <c r="K40" s="48"/>
      <c r="L40" s="48"/>
      <c r="M40" s="48"/>
      <c r="Q40" s="63" t="s">
        <v>56</v>
      </c>
      <c r="R40" s="63" t="s">
        <v>48</v>
      </c>
      <c r="S40" s="48"/>
    </row>
    <row r="41" spans="3:20">
      <c r="K41" s="48"/>
      <c r="L41" s="48"/>
      <c r="M41" s="48"/>
      <c r="Q41" s="63" t="s">
        <v>57</v>
      </c>
      <c r="R41" s="63" t="s">
        <v>55</v>
      </c>
      <c r="S41" s="48"/>
    </row>
    <row r="42" spans="3:20">
      <c r="C42" s="30"/>
      <c r="Q42" s="3" t="s">
        <v>46</v>
      </c>
      <c r="R42" s="63" t="s">
        <v>52</v>
      </c>
    </row>
    <row r="43" spans="3:20">
      <c r="C43" s="30"/>
      <c r="Q43" s="63" t="s">
        <v>47</v>
      </c>
      <c r="R43" s="3" t="s">
        <v>50</v>
      </c>
    </row>
    <row r="44" spans="3:20">
      <c r="C44" s="30"/>
      <c r="Q44" s="3" t="s">
        <v>53</v>
      </c>
      <c r="R44" s="3" t="s">
        <v>51</v>
      </c>
    </row>
    <row r="45" spans="3:20">
      <c r="Q45" s="63" t="s">
        <v>54</v>
      </c>
      <c r="R45" s="63" t="s">
        <v>49</v>
      </c>
    </row>
  </sheetData>
  <sheetProtection password="C673" sheet="1" objects="1" scenarios="1"/>
  <mergeCells count="23">
    <mergeCell ref="F10:F11"/>
    <mergeCell ref="A1:R1"/>
    <mergeCell ref="A2:R2"/>
    <mergeCell ref="A3:R3"/>
    <mergeCell ref="A5:R5"/>
    <mergeCell ref="F7:G7"/>
    <mergeCell ref="H7:J7"/>
    <mergeCell ref="A10:A11"/>
    <mergeCell ref="B10:B11"/>
    <mergeCell ref="C10:C11"/>
    <mergeCell ref="D10:D11"/>
    <mergeCell ref="E10:E11"/>
    <mergeCell ref="G10:G11"/>
    <mergeCell ref="H10:H11"/>
    <mergeCell ref="I10:I11"/>
    <mergeCell ref="J10:J11"/>
    <mergeCell ref="K10:P10"/>
    <mergeCell ref="R10:W10"/>
    <mergeCell ref="X10:X11"/>
    <mergeCell ref="Y10:Y11"/>
    <mergeCell ref="O30:P30"/>
    <mergeCell ref="R30:U30"/>
    <mergeCell ref="Q10:Q11"/>
  </mergeCells>
  <pageMargins left="0.70866141732283472" right="0.70866141732283472" top="0.35433070866141736" bottom="0.35433070866141736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dane!$C$3:$C$6</xm:f>
          </x14:formula1>
          <xm:sqref>E12:E26</xm:sqref>
        </x14:dataValidation>
        <x14:dataValidation type="list" allowBlank="1" showInputMessage="1" showErrorMessage="1">
          <x14:formula1>
            <xm:f>dane!$B$3:$B$7</xm:f>
          </x14:formula1>
          <xm:sqref>G34:G38 G12:G26</xm:sqref>
        </x14:dataValidation>
        <x14:dataValidation type="list" allowBlank="1" showInputMessage="1" showErrorMessage="1">
          <x14:formula1>
            <xm:f>dane!$A$3:$A$7</xm:f>
          </x14:formula1>
          <xm:sqref>C34:C38 F12:F26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C7" sqref="C7"/>
    </sheetView>
  </sheetViews>
  <sheetFormatPr defaultColWidth="8.85546875" defaultRowHeight="15"/>
  <cols>
    <col min="1" max="2" width="10.42578125" bestFit="1" customWidth="1"/>
  </cols>
  <sheetData>
    <row r="2" spans="1:3">
      <c r="A2" t="s">
        <v>33</v>
      </c>
      <c r="B2" t="s">
        <v>34</v>
      </c>
      <c r="C2" t="s">
        <v>14</v>
      </c>
    </row>
    <row r="3" spans="1:3">
      <c r="A3" s="1">
        <v>42843</v>
      </c>
      <c r="B3" s="1">
        <v>42845</v>
      </c>
      <c r="C3" t="s">
        <v>18</v>
      </c>
    </row>
    <row r="4" spans="1:3">
      <c r="A4" s="1">
        <v>42844</v>
      </c>
      <c r="B4" s="1">
        <v>42846</v>
      </c>
      <c r="C4" t="s">
        <v>19</v>
      </c>
    </row>
    <row r="5" spans="1:3">
      <c r="A5" s="1">
        <v>42845</v>
      </c>
      <c r="B5" s="1">
        <v>42847</v>
      </c>
      <c r="C5" t="s">
        <v>20</v>
      </c>
    </row>
    <row r="6" spans="1:3">
      <c r="A6" s="1">
        <v>42846</v>
      </c>
      <c r="B6" s="1">
        <v>42848</v>
      </c>
      <c r="C6" t="s">
        <v>21</v>
      </c>
    </row>
    <row r="7" spans="1:3">
      <c r="A7" s="1">
        <v>42847</v>
      </c>
      <c r="B7" s="1">
        <v>42849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CAT 1- MARRIOTT hotel &amp; fly </vt:lpstr>
      <vt:lpstr>CAT 2 - SANGATE hotel &amp; Fly</vt:lpstr>
      <vt:lpstr>dane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Pavel;Rafal Wojtasiak</dc:creator>
  <cp:lastModifiedBy>Polski Związek Judo</cp:lastModifiedBy>
  <cp:lastPrinted>2017-01-20T11:30:57Z</cp:lastPrinted>
  <dcterms:created xsi:type="dcterms:W3CDTF">2012-01-10T18:33:01Z</dcterms:created>
  <dcterms:modified xsi:type="dcterms:W3CDTF">2017-03-13T11:44:40Z</dcterms:modified>
</cp:coreProperties>
</file>