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OTC\Rome\"/>
    </mc:Choice>
  </mc:AlternateContent>
  <xr:revisionPtr revIDLastSave="0" documentId="8_{E0827A64-A781-442A-B67D-0BBA4AADF393}" xr6:coauthVersionLast="34" xr6:coauthVersionMax="34" xr10:uidLastSave="{00000000-0000-0000-0000-000000000000}"/>
  <bookViews>
    <workbookView xWindow="0" yWindow="0" windowWidth="28800" windowHeight="11025" xr2:uid="{00000000-000D-0000-FFFF-FFFF00000000}"/>
  </bookViews>
  <sheets>
    <sheet name="HOTEL" sheetId="1" r:id="rId1"/>
    <sheet name="PRE-INVOICE" sheetId="3" r:id="rId2"/>
  </sheets>
  <definedNames>
    <definedName name="_xlnm._FilterDatabase" localSheetId="0" hidden="1">HOTEL!$F$9:$F$41</definedName>
    <definedName name="_xlnm._FilterDatabase" localSheetId="1" hidden="1">'PRE-INVOICE'!$F$9:$F$43</definedName>
    <definedName name="_xlnm.Print_Area" localSheetId="0">HOTEL!$A$1:$L$45</definedName>
    <definedName name="_xlnm.Print_Area" localSheetId="1">'PRE-INVOICE'!$A$1:$L$48</definedName>
    <definedName name="N°_SINGLE_ROOM">HOTEL!$H$9:$J$41</definedName>
  </definedNames>
  <calcPr calcId="179021"/>
</workbook>
</file>

<file path=xl/calcChain.xml><?xml version="1.0" encoding="utf-8"?>
<calcChain xmlns="http://schemas.openxmlformats.org/spreadsheetml/2006/main">
  <c r="J13" i="3" l="1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J12" i="3"/>
  <c r="H12" i="3"/>
  <c r="F12" i="3"/>
  <c r="E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12" i="3"/>
  <c r="C44" i="3"/>
  <c r="C45" i="3"/>
  <c r="C46" i="3"/>
  <c r="B44" i="3"/>
  <c r="B45" i="3"/>
  <c r="B46" i="3"/>
  <c r="A12" i="3"/>
  <c r="G43" i="1"/>
  <c r="I43" i="1" s="1"/>
  <c r="A10" i="1"/>
  <c r="A13" i="3" s="1"/>
  <c r="A11" i="1" l="1"/>
  <c r="K43" i="1"/>
  <c r="L43" i="1" s="1"/>
  <c r="G45" i="3"/>
  <c r="G44" i="3"/>
  <c r="I44" i="3" s="1"/>
  <c r="G46" i="3"/>
  <c r="K46" i="3" s="1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C12" i="3"/>
  <c r="B12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K28" i="3" s="1"/>
  <c r="G27" i="3"/>
  <c r="K27" i="3" s="1"/>
  <c r="G26" i="3"/>
  <c r="K26" i="3" s="1"/>
  <c r="G25" i="3"/>
  <c r="K25" i="3" s="1"/>
  <c r="G24" i="3"/>
  <c r="K24" i="3" s="1"/>
  <c r="G23" i="3"/>
  <c r="K23" i="3" s="1"/>
  <c r="G22" i="3"/>
  <c r="K22" i="3" s="1"/>
  <c r="G21" i="3"/>
  <c r="K21" i="3" s="1"/>
  <c r="G20" i="3"/>
  <c r="K20" i="3" s="1"/>
  <c r="G19" i="3"/>
  <c r="K19" i="3" s="1"/>
  <c r="G18" i="3"/>
  <c r="K18" i="3" s="1"/>
  <c r="G17" i="3"/>
  <c r="K17" i="3" s="1"/>
  <c r="G16" i="3"/>
  <c r="K16" i="3" s="1"/>
  <c r="G15" i="3"/>
  <c r="K15" i="3" s="1"/>
  <c r="G14" i="3"/>
  <c r="K14" i="3" s="1"/>
  <c r="G13" i="3"/>
  <c r="K13" i="3" s="1"/>
  <c r="G12" i="3"/>
  <c r="K12" i="3" s="1"/>
  <c r="G9" i="1"/>
  <c r="I9" i="1" s="1"/>
  <c r="I24" i="3" l="1"/>
  <c r="A12" i="1"/>
  <c r="A14" i="3"/>
  <c r="K44" i="3"/>
  <c r="L44" i="3" s="1"/>
  <c r="I18" i="3"/>
  <c r="L18" i="3" s="1"/>
  <c r="I26" i="3"/>
  <c r="L26" i="3" s="1"/>
  <c r="I46" i="3"/>
  <c r="L46" i="3" s="1"/>
  <c r="L24" i="3"/>
  <c r="I16" i="3"/>
  <c r="L16" i="3" s="1"/>
  <c r="I22" i="3"/>
  <c r="L22" i="3" s="1"/>
  <c r="I14" i="3"/>
  <c r="L14" i="3" s="1"/>
  <c r="I12" i="3"/>
  <c r="L12" i="3" s="1"/>
  <c r="I20" i="3"/>
  <c r="L20" i="3" s="1"/>
  <c r="I28" i="3"/>
  <c r="L28" i="3" s="1"/>
  <c r="K32" i="3"/>
  <c r="I32" i="3"/>
  <c r="K36" i="3"/>
  <c r="I36" i="3"/>
  <c r="K40" i="3"/>
  <c r="I40" i="3"/>
  <c r="K45" i="3"/>
  <c r="I45" i="3"/>
  <c r="K29" i="3"/>
  <c r="I29" i="3"/>
  <c r="K33" i="3"/>
  <c r="I33" i="3"/>
  <c r="K37" i="3"/>
  <c r="I37" i="3"/>
  <c r="K41" i="3"/>
  <c r="I41" i="3"/>
  <c r="I13" i="3"/>
  <c r="L13" i="3" s="1"/>
  <c r="I15" i="3"/>
  <c r="L15" i="3" s="1"/>
  <c r="I17" i="3"/>
  <c r="L17" i="3" s="1"/>
  <c r="I19" i="3"/>
  <c r="L19" i="3" s="1"/>
  <c r="I21" i="3"/>
  <c r="L21" i="3" s="1"/>
  <c r="I23" i="3"/>
  <c r="L23" i="3" s="1"/>
  <c r="I25" i="3"/>
  <c r="L25" i="3" s="1"/>
  <c r="I27" i="3"/>
  <c r="L27" i="3" s="1"/>
  <c r="K30" i="3"/>
  <c r="I30" i="3"/>
  <c r="K34" i="3"/>
  <c r="I34" i="3"/>
  <c r="K38" i="3"/>
  <c r="I38" i="3"/>
  <c r="K42" i="3"/>
  <c r="I42" i="3"/>
  <c r="K31" i="3"/>
  <c r="I31" i="3"/>
  <c r="K35" i="3"/>
  <c r="I35" i="3"/>
  <c r="K39" i="3"/>
  <c r="I39" i="3"/>
  <c r="K43" i="3"/>
  <c r="I43" i="3"/>
  <c r="K9" i="1"/>
  <c r="L9" i="1" s="1"/>
  <c r="G10" i="1"/>
  <c r="G11" i="1"/>
  <c r="K11" i="1" s="1"/>
  <c r="G12" i="1"/>
  <c r="K12" i="1" s="1"/>
  <c r="G13" i="1"/>
  <c r="G14" i="1"/>
  <c r="G15" i="1"/>
  <c r="K15" i="1" s="1"/>
  <c r="G16" i="1"/>
  <c r="G17" i="1"/>
  <c r="G18" i="1"/>
  <c r="G19" i="1"/>
  <c r="K19" i="1" s="1"/>
  <c r="G20" i="1"/>
  <c r="K20" i="1" s="1"/>
  <c r="I20" i="1"/>
  <c r="G21" i="1"/>
  <c r="G22" i="1"/>
  <c r="G23" i="1"/>
  <c r="G24" i="1"/>
  <c r="K24" i="1" s="1"/>
  <c r="G25" i="1"/>
  <c r="G26" i="1"/>
  <c r="G27" i="1"/>
  <c r="K27" i="1" s="1"/>
  <c r="G28" i="1"/>
  <c r="K28" i="1" s="1"/>
  <c r="G29" i="1"/>
  <c r="G30" i="1"/>
  <c r="G31" i="1"/>
  <c r="K31" i="1" s="1"/>
  <c r="G32" i="1"/>
  <c r="G33" i="1"/>
  <c r="G34" i="1"/>
  <c r="G35" i="1"/>
  <c r="K35" i="1" s="1"/>
  <c r="I35" i="1"/>
  <c r="G36" i="1"/>
  <c r="K36" i="1" s="1"/>
  <c r="G37" i="1"/>
  <c r="G38" i="1"/>
  <c r="G39" i="1"/>
  <c r="G40" i="1"/>
  <c r="K40" i="1" s="1"/>
  <c r="G41" i="1"/>
  <c r="G42" i="1"/>
  <c r="A13" i="1" l="1"/>
  <c r="A15" i="3"/>
  <c r="L45" i="3"/>
  <c r="L41" i="3"/>
  <c r="L33" i="3"/>
  <c r="L36" i="3"/>
  <c r="L39" i="3"/>
  <c r="L31" i="3"/>
  <c r="L38" i="3"/>
  <c r="L30" i="3"/>
  <c r="I41" i="1"/>
  <c r="K41" i="1"/>
  <c r="I38" i="1"/>
  <c r="K38" i="1"/>
  <c r="I32" i="1"/>
  <c r="L32" i="1" s="1"/>
  <c r="K32" i="1"/>
  <c r="I18" i="1"/>
  <c r="K18" i="1"/>
  <c r="I42" i="1"/>
  <c r="L42" i="1" s="1"/>
  <c r="K42" i="1"/>
  <c r="I39" i="1"/>
  <c r="K39" i="1"/>
  <c r="I33" i="1"/>
  <c r="L33" i="1" s="1"/>
  <c r="K33" i="1"/>
  <c r="I30" i="1"/>
  <c r="K30" i="1"/>
  <c r="I21" i="1"/>
  <c r="K21" i="1"/>
  <c r="I25" i="1"/>
  <c r="L25" i="1" s="1"/>
  <c r="K25" i="1"/>
  <c r="I22" i="1"/>
  <c r="L22" i="1" s="1"/>
  <c r="K22" i="1"/>
  <c r="I16" i="1"/>
  <c r="L16" i="1" s="1"/>
  <c r="K16" i="1"/>
  <c r="I13" i="1"/>
  <c r="K13" i="1"/>
  <c r="I24" i="1"/>
  <c r="L24" i="1" s="1"/>
  <c r="I15" i="1"/>
  <c r="L15" i="1" s="1"/>
  <c r="I36" i="1"/>
  <c r="L36" i="1" s="1"/>
  <c r="I19" i="1"/>
  <c r="L19" i="1" s="1"/>
  <c r="I29" i="1"/>
  <c r="K29" i="1"/>
  <c r="I34" i="1"/>
  <c r="L34" i="1" s="1"/>
  <c r="K34" i="1"/>
  <c r="I37" i="1"/>
  <c r="L37" i="1" s="1"/>
  <c r="K37" i="1"/>
  <c r="I26" i="1"/>
  <c r="L26" i="1" s="1"/>
  <c r="K26" i="1"/>
  <c r="I23" i="1"/>
  <c r="L23" i="1" s="1"/>
  <c r="K23" i="1"/>
  <c r="I17" i="1"/>
  <c r="L17" i="1" s="1"/>
  <c r="K17" i="1"/>
  <c r="K14" i="1"/>
  <c r="I14" i="1"/>
  <c r="I27" i="1"/>
  <c r="L27" i="1" s="1"/>
  <c r="I40" i="1"/>
  <c r="L40" i="1" s="1"/>
  <c r="I31" i="1"/>
  <c r="I28" i="1"/>
  <c r="L28" i="1" s="1"/>
  <c r="I12" i="1"/>
  <c r="L12" i="1" s="1"/>
  <c r="I11" i="1"/>
  <c r="L11" i="1" s="1"/>
  <c r="I10" i="1"/>
  <c r="K10" i="1"/>
  <c r="L43" i="3"/>
  <c r="L35" i="3"/>
  <c r="L42" i="3"/>
  <c r="L34" i="3"/>
  <c r="L37" i="3"/>
  <c r="L29" i="3"/>
  <c r="L40" i="3"/>
  <c r="L32" i="3"/>
  <c r="L21" i="1"/>
  <c r="L30" i="1"/>
  <c r="L29" i="1"/>
  <c r="L13" i="1"/>
  <c r="L20" i="1"/>
  <c r="L35" i="1"/>
  <c r="L31" i="1"/>
  <c r="G7" i="3"/>
  <c r="L41" i="1" l="1"/>
  <c r="L14" i="1"/>
  <c r="L39" i="1"/>
  <c r="L18" i="1"/>
  <c r="L38" i="1"/>
  <c r="A14" i="1"/>
  <c r="A16" i="3"/>
  <c r="L10" i="1"/>
  <c r="L47" i="3"/>
  <c r="L48" i="3" s="1"/>
  <c r="L44" i="1" l="1"/>
  <c r="A15" i="1"/>
  <c r="A17" i="3"/>
  <c r="A16" i="1" l="1"/>
  <c r="A18" i="3"/>
  <c r="A17" i="1" l="1"/>
  <c r="A19" i="3"/>
  <c r="A18" i="1" l="1"/>
  <c r="A20" i="3"/>
  <c r="A19" i="1" l="1"/>
  <c r="A21" i="3"/>
  <c r="A20" i="1" l="1"/>
  <c r="A22" i="3"/>
  <c r="A21" i="1" l="1"/>
  <c r="A23" i="3"/>
  <c r="A22" i="1" l="1"/>
  <c r="A24" i="3"/>
  <c r="A23" i="1" l="1"/>
  <c r="A25" i="3"/>
  <c r="A24" i="1" l="1"/>
  <c r="A26" i="3"/>
  <c r="A25" i="1" l="1"/>
  <c r="A27" i="3"/>
  <c r="A26" i="1" l="1"/>
  <c r="A28" i="3"/>
  <c r="A27" i="1" l="1"/>
  <c r="A29" i="3"/>
  <c r="A28" i="1" l="1"/>
  <c r="A30" i="3"/>
  <c r="A29" i="1" l="1"/>
  <c r="A31" i="3"/>
  <c r="A30" i="1" l="1"/>
  <c r="A32" i="3"/>
  <c r="A31" i="1" l="1"/>
  <c r="A33" i="3"/>
  <c r="A32" i="1" l="1"/>
  <c r="A34" i="3"/>
  <c r="A33" i="1" l="1"/>
  <c r="A35" i="3"/>
  <c r="A34" i="1" l="1"/>
  <c r="A36" i="3"/>
  <c r="A35" i="1" l="1"/>
  <c r="A37" i="3"/>
  <c r="A36" i="1" l="1"/>
  <c r="A38" i="3"/>
  <c r="A37" i="1" l="1"/>
  <c r="A39" i="3"/>
  <c r="A38" i="1" l="1"/>
  <c r="A40" i="3"/>
  <c r="A39" i="1" l="1"/>
  <c r="A41" i="3"/>
  <c r="A40" i="1" l="1"/>
  <c r="A42" i="3"/>
  <c r="A41" i="1" l="1"/>
  <c r="A43" i="3"/>
  <c r="A42" i="1" l="1"/>
  <c r="A44" i="3"/>
  <c r="A43" i="1" l="1"/>
  <c r="A46" i="3" s="1"/>
  <c r="A45" i="3"/>
</calcChain>
</file>

<file path=xl/sharedStrings.xml><?xml version="1.0" encoding="utf-8"?>
<sst xmlns="http://schemas.openxmlformats.org/spreadsheetml/2006/main" count="40" uniqueCount="26">
  <si>
    <t>EJU OTC “Going For Gold”</t>
  </si>
  <si>
    <t>Men / Women</t>
  </si>
  <si>
    <t>NAMES</t>
  </si>
  <si>
    <t>SURNAMES</t>
  </si>
  <si>
    <t>DATE OF ARRIVAL</t>
  </si>
  <si>
    <t>DATE OF DEPARTURE</t>
  </si>
  <si>
    <t>COUNTRY:</t>
  </si>
  <si>
    <t>PRICE DOUBLE ROOM €</t>
  </si>
  <si>
    <t>PRICE SINGLE ROOM €</t>
  </si>
  <si>
    <t>TOTAL AMOUNT €</t>
  </si>
  <si>
    <t xml:space="preserve">TO: </t>
  </si>
  <si>
    <t>ROME (ITALY)</t>
  </si>
  <si>
    <t>FUNCTION</t>
  </si>
  <si>
    <t>N° OF NIGHTS</t>
  </si>
  <si>
    <t>N° SINGLE ROOM</t>
  </si>
  <si>
    <t>N° DOUBLE ROOM</t>
  </si>
  <si>
    <t>N°</t>
  </si>
  <si>
    <t>TOTAL AMOUNT IN €</t>
  </si>
  <si>
    <r>
      <t>Rome (ITALY), 08</t>
    </r>
    <r>
      <rPr>
        <vertAlign val="superscript"/>
        <sz val="18"/>
        <color theme="1"/>
        <rFont val="Calibri"/>
        <family val="2"/>
      </rPr>
      <t>th</t>
    </r>
    <r>
      <rPr>
        <sz val="18"/>
        <color theme="1"/>
        <rFont val="Calibri"/>
        <family val="2"/>
      </rPr>
      <t xml:space="preserve"> – 12</t>
    </r>
    <r>
      <rPr>
        <vertAlign val="superscript"/>
        <sz val="18"/>
        <color theme="1"/>
        <rFont val="Calibri"/>
        <family val="2"/>
      </rPr>
      <t>th</t>
    </r>
    <r>
      <rPr>
        <sz val="18"/>
        <color theme="1"/>
        <rFont val="Calibri"/>
        <family val="2"/>
      </rPr>
      <t xml:space="preserve"> October 2018</t>
    </r>
  </si>
  <si>
    <r>
      <t>08</t>
    </r>
    <r>
      <rPr>
        <b/>
        <vertAlign val="superscript"/>
        <sz val="16"/>
        <color theme="1"/>
        <rFont val="Calibri"/>
        <family val="2"/>
      </rPr>
      <t>th</t>
    </r>
    <r>
      <rPr>
        <b/>
        <sz val="16"/>
        <color theme="1"/>
        <rFont val="Calibri"/>
        <family val="2"/>
      </rPr>
      <t xml:space="preserve"> – 12</t>
    </r>
    <r>
      <rPr>
        <b/>
        <vertAlign val="superscript"/>
        <sz val="16"/>
        <color theme="1"/>
        <rFont val="Calibri"/>
        <family val="2"/>
      </rPr>
      <t>th</t>
    </r>
    <r>
      <rPr>
        <b/>
        <sz val="16"/>
        <color theme="1"/>
        <rFont val="Calibri"/>
        <family val="2"/>
      </rPr>
      <t xml:space="preserve"> October 2018</t>
    </r>
  </si>
  <si>
    <r>
      <rPr>
        <sz val="14"/>
        <color rgb="FFFF0000"/>
        <rFont val="Calibri"/>
        <family val="2"/>
        <scheme val="minor"/>
      </rPr>
      <t xml:space="preserve">BANK DETAILS: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scheme val="minor"/>
      </rPr>
      <t xml:space="preserve"> Federazione Italiana Judo, Lotta, Karate, Arti Marziali (FIJLKAM)                                                                                                                                                                                                                                                                                                           VIA DEI SANDOLINI 79 00122 ROMA                                                                                                                                                                                                                                                                
IBAN: IT96A0100503309000000010108
BANK: BNL Sportello CONI Roma
Address: Via Costantino Nigra, 15 - 00194 Roma
SWIFT CODE: BNLIITRR
</t>
    </r>
    <r>
      <rPr>
        <u/>
        <sz val="14"/>
        <color theme="1"/>
        <rFont val="Calibri"/>
        <family val="2"/>
        <scheme val="minor"/>
      </rPr>
      <t>ATTENTION: please, complete the money order as follows: 
EJU OTC Rome 2018 – Name of Country - Number of participants</t>
    </r>
    <r>
      <rPr>
        <sz val="14"/>
        <color theme="1"/>
        <rFont val="Calibri"/>
        <family val="2"/>
        <scheme val="minor"/>
      </rPr>
      <t xml:space="preserve">
</t>
    </r>
  </si>
  <si>
    <t xml:space="preserve">PRE-INVOICE                </t>
  </si>
  <si>
    <t>ATTENTION PLEASE: SEND THE FORM  AND WAIT FOR ORGANIZER CONFIRMATION  BEFORE PAYMENT</t>
  </si>
  <si>
    <r>
      <t>AFTER 28</t>
    </r>
    <r>
      <rPr>
        <b/>
        <vertAlign val="superscript"/>
        <sz val="12"/>
        <color rgb="FFFF0000"/>
        <rFont val="Calibri"/>
        <family val="2"/>
        <scheme val="minor"/>
      </rPr>
      <t>th</t>
    </r>
    <r>
      <rPr>
        <b/>
        <sz val="12"/>
        <color rgb="FFFF0000"/>
        <rFont val="Calibri"/>
        <family val="2"/>
        <scheme val="minor"/>
      </rPr>
      <t xml:space="preserve"> September 10% charge</t>
    </r>
  </si>
  <si>
    <r>
      <t>TOTAL AMOUNT TO PAY  BEFORE 28</t>
    </r>
    <r>
      <rPr>
        <b/>
        <vertAlign val="superscript"/>
        <sz val="12"/>
        <color rgb="FFFF0000"/>
        <rFont val="Calibri"/>
        <family val="2"/>
        <scheme val="minor"/>
      </rPr>
      <t>th</t>
    </r>
    <r>
      <rPr>
        <b/>
        <sz val="12"/>
        <color rgb="FFFF0000"/>
        <rFont val="Calibri"/>
        <family val="2"/>
        <scheme val="minor"/>
      </rPr>
      <t xml:space="preserve"> September </t>
    </r>
  </si>
  <si>
    <t>HOTEL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</si>
</sst>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sz val="16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</font>
    <font>
      <vertAlign val="superscript"/>
      <sz val="18"/>
      <color theme="1"/>
      <name val="Calibri"/>
      <family val="2"/>
    </font>
    <font>
      <b/>
      <sz val="1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vertAlign val="superscript"/>
      <sz val="16"/>
      <color theme="1"/>
      <name val="Calibri"/>
      <family val="2"/>
    </font>
    <font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Border="1"/>
    <xf numFmtId="0" fontId="0" fillId="0" borderId="0" xfId="0" applyBorder="1" applyAlignment="1"/>
    <xf numFmtId="0" fontId="0" fillId="0" borderId="8" xfId="0" applyBorder="1"/>
    <xf numFmtId="0" fontId="0" fillId="0" borderId="13" xfId="0" applyBorder="1"/>
    <xf numFmtId="0" fontId="0" fillId="0" borderId="18" xfId="0" applyBorder="1"/>
    <xf numFmtId="0" fontId="0" fillId="0" borderId="21" xfId="0" applyBorder="1"/>
    <xf numFmtId="0" fontId="10" fillId="0" borderId="0" xfId="0" applyFont="1" applyBorder="1" applyAlignment="1"/>
    <xf numFmtId="4" fontId="7" fillId="0" borderId="19" xfId="0" applyNumberFormat="1" applyFont="1" applyBorder="1"/>
    <xf numFmtId="49" fontId="5" fillId="0" borderId="14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12" fillId="0" borderId="9" xfId="0" applyFont="1" applyBorder="1"/>
    <xf numFmtId="0" fontId="12" fillId="0" borderId="1" xfId="0" applyFont="1" applyBorder="1" applyProtection="1">
      <protection locked="0"/>
    </xf>
    <xf numFmtId="1" fontId="12" fillId="0" borderId="1" xfId="0" applyNumberFormat="1" applyFont="1" applyBorder="1"/>
    <xf numFmtId="4" fontId="12" fillId="0" borderId="1" xfId="0" applyNumberFormat="1" applyFont="1" applyBorder="1"/>
    <xf numFmtId="4" fontId="12" fillId="0" borderId="10" xfId="0" applyNumberFormat="1" applyFont="1" applyBorder="1"/>
    <xf numFmtId="4" fontId="12" fillId="0" borderId="16" xfId="0" applyNumberFormat="1" applyFont="1" applyBorder="1"/>
    <xf numFmtId="1" fontId="12" fillId="0" borderId="16" xfId="0" applyNumberFormat="1" applyFont="1" applyBorder="1"/>
    <xf numFmtId="4" fontId="12" fillId="0" borderId="17" xfId="0" applyNumberFormat="1" applyFont="1" applyBorder="1"/>
    <xf numFmtId="0" fontId="12" fillId="0" borderId="1" xfId="0" applyFont="1" applyBorder="1" applyProtection="1"/>
    <xf numFmtId="0" fontId="12" fillId="0" borderId="20" xfId="0" applyFont="1" applyBorder="1"/>
    <xf numFmtId="0" fontId="12" fillId="0" borderId="16" xfId="0" applyFont="1" applyBorder="1" applyProtection="1">
      <protection locked="0"/>
    </xf>
    <xf numFmtId="164" fontId="12" fillId="0" borderId="1" xfId="0" applyNumberFormat="1" applyFont="1" applyBorder="1" applyProtection="1">
      <protection locked="0"/>
    </xf>
    <xf numFmtId="164" fontId="12" fillId="0" borderId="16" xfId="0" applyNumberFormat="1" applyFont="1" applyBorder="1" applyProtection="1">
      <protection locked="0"/>
    </xf>
    <xf numFmtId="1" fontId="12" fillId="0" borderId="1" xfId="0" applyNumberFormat="1" applyFont="1" applyBorder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5" xfId="0" applyFont="1" applyBorder="1" applyAlignment="1" applyProtection="1">
      <alignment horizontal="center" vertical="center" wrapText="1"/>
    </xf>
    <xf numFmtId="0" fontId="0" fillId="0" borderId="3" xfId="0" applyBorder="1" applyProtection="1"/>
    <xf numFmtId="49" fontId="5" fillId="0" borderId="14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15" xfId="0" applyNumberFormat="1" applyFont="1" applyBorder="1" applyAlignment="1" applyProtection="1">
      <alignment horizontal="center" vertical="center" wrapText="1"/>
    </xf>
    <xf numFmtId="0" fontId="12" fillId="0" borderId="9" xfId="0" applyFont="1" applyBorder="1" applyProtection="1"/>
    <xf numFmtId="164" fontId="12" fillId="0" borderId="1" xfId="0" applyNumberFormat="1" applyFont="1" applyBorder="1" applyProtection="1"/>
    <xf numFmtId="1" fontId="12" fillId="0" borderId="1" xfId="0" applyNumberFormat="1" applyFont="1" applyBorder="1" applyProtection="1"/>
    <xf numFmtId="4" fontId="12" fillId="0" borderId="1" xfId="0" applyNumberFormat="1" applyFont="1" applyBorder="1" applyProtection="1"/>
    <xf numFmtId="4" fontId="12" fillId="0" borderId="10" xfId="0" applyNumberFormat="1" applyFont="1" applyBorder="1" applyProtection="1"/>
    <xf numFmtId="0" fontId="12" fillId="0" borderId="11" xfId="0" applyFont="1" applyBorder="1" applyProtection="1"/>
    <xf numFmtId="0" fontId="12" fillId="0" borderId="12" xfId="0" applyFont="1" applyBorder="1" applyProtection="1"/>
    <xf numFmtId="164" fontId="12" fillId="0" borderId="12" xfId="0" applyNumberFormat="1" applyFont="1" applyBorder="1" applyProtection="1"/>
    <xf numFmtId="1" fontId="12" fillId="0" borderId="12" xfId="0" applyNumberFormat="1" applyFont="1" applyBorder="1" applyProtection="1"/>
    <xf numFmtId="4" fontId="12" fillId="0" borderId="16" xfId="0" applyNumberFormat="1" applyFont="1" applyBorder="1" applyProtection="1"/>
    <xf numFmtId="1" fontId="12" fillId="0" borderId="16" xfId="0" applyNumberFormat="1" applyFont="1" applyBorder="1" applyProtection="1"/>
    <xf numFmtId="4" fontId="12" fillId="0" borderId="17" xfId="0" applyNumberFormat="1" applyFont="1" applyBorder="1" applyProtection="1"/>
    <xf numFmtId="4" fontId="4" fillId="0" borderId="5" xfId="0" applyNumberFormat="1" applyFont="1" applyBorder="1" applyProtection="1"/>
    <xf numFmtId="4" fontId="0" fillId="2" borderId="5" xfId="0" applyNumberFormat="1" applyFill="1" applyBorder="1" applyProtection="1"/>
    <xf numFmtId="1" fontId="7" fillId="0" borderId="18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0" fontId="0" fillId="0" borderId="0" xfId="0" applyFont="1" applyBorder="1"/>
    <xf numFmtId="0" fontId="18" fillId="0" borderId="0" xfId="0" applyFont="1" applyBorder="1" applyAlignment="1"/>
    <xf numFmtId="0" fontId="0" fillId="0" borderId="0" xfId="0" applyFont="1" applyBorder="1" applyAlignment="1"/>
    <xf numFmtId="0" fontId="0" fillId="0" borderId="13" xfId="0" applyFont="1" applyBorder="1"/>
    <xf numFmtId="16" fontId="12" fillId="0" borderId="16" xfId="0" applyNumberFormat="1" applyFont="1" applyBorder="1" applyProtection="1">
      <protection locked="0"/>
    </xf>
    <xf numFmtId="0" fontId="0" fillId="0" borderId="18" xfId="0" applyFont="1" applyBorder="1"/>
    <xf numFmtId="0" fontId="0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2" xfId="0" applyFont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4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0" fontId="4" fillId="2" borderId="4" xfId="0" applyFont="1" applyFill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3" fillId="0" borderId="5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794807</xdr:colOff>
      <xdr:row>1</xdr:row>
      <xdr:rowOff>101600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521140" cy="1439333"/>
        </a:xfrm>
        <a:prstGeom prst="rect">
          <a:avLst/>
        </a:prstGeom>
        <a:noFill/>
      </xdr:spPr>
    </xdr:pic>
    <xdr:clientData/>
  </xdr:twoCellAnchor>
  <xdr:twoCellAnchor>
    <xdr:from>
      <xdr:col>2</xdr:col>
      <xdr:colOff>273897</xdr:colOff>
      <xdr:row>1</xdr:row>
      <xdr:rowOff>179917</xdr:rowOff>
    </xdr:from>
    <xdr:to>
      <xdr:col>2</xdr:col>
      <xdr:colOff>1380067</xdr:colOff>
      <xdr:row>3</xdr:row>
      <xdr:rowOff>305631</xdr:rowOff>
    </xdr:to>
    <xdr:pic>
      <xdr:nvPicPr>
        <xdr:cNvPr id="1025" name="Picture 1" descr="Logo_FIJLKAM_Rot_Colori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48430" y="1517650"/>
          <a:ext cx="1106170" cy="109938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982980</xdr:colOff>
      <xdr:row>0</xdr:row>
      <xdr:rowOff>1104900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323320" cy="11049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483580</xdr:colOff>
      <xdr:row>1</xdr:row>
      <xdr:rowOff>53340</xdr:rowOff>
    </xdr:from>
    <xdr:to>
      <xdr:col>3</xdr:col>
      <xdr:colOff>259080</xdr:colOff>
      <xdr:row>4</xdr:row>
      <xdr:rowOff>222196</xdr:rowOff>
    </xdr:to>
    <xdr:pic>
      <xdr:nvPicPr>
        <xdr:cNvPr id="3" name="Picture 1" descr="Logo_FIJLKAM_Rot_Color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0060" y="1272540"/>
          <a:ext cx="1185200" cy="117469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="90" zoomScaleNormal="90" workbookViewId="0">
      <pane ySplit="8" topLeftCell="A9" activePane="bottomLeft" state="frozen"/>
      <selection pane="bottomLeft" activeCell="B21" sqref="B21"/>
    </sheetView>
  </sheetViews>
  <sheetFormatPr baseColWidth="10" defaultColWidth="9.140625" defaultRowHeight="15" x14ac:dyDescent="0.25"/>
  <cols>
    <col min="2" max="2" width="44.7109375" customWidth="1"/>
    <col min="3" max="3" width="28.140625" customWidth="1"/>
    <col min="4" max="4" width="12.28515625" customWidth="1"/>
    <col min="5" max="5" width="12.5703125" customWidth="1"/>
    <col min="6" max="6" width="12.85546875" style="61" customWidth="1"/>
    <col min="7" max="7" width="8.7109375" customWidth="1"/>
    <col min="8" max="8" width="11" customWidth="1"/>
    <col min="9" max="9" width="14.28515625" customWidth="1"/>
    <col min="10" max="10" width="11" customWidth="1"/>
    <col min="11" max="12" width="12.85546875" customWidth="1"/>
    <col min="13" max="13" width="14.7109375" customWidth="1"/>
  </cols>
  <sheetData>
    <row r="1" spans="1:12" ht="105" customHeight="1" x14ac:dyDescent="0.25">
      <c r="A1" s="2"/>
      <c r="B1" s="2"/>
      <c r="C1" s="2"/>
      <c r="D1" s="2"/>
      <c r="E1" s="2"/>
      <c r="F1" s="55"/>
      <c r="G1" s="2"/>
      <c r="H1" s="2"/>
      <c r="I1" s="2"/>
      <c r="J1" s="2"/>
      <c r="K1" s="2"/>
      <c r="L1" s="2"/>
    </row>
    <row r="2" spans="1:12" ht="51.6" customHeight="1" x14ac:dyDescent="0.35">
      <c r="A2" s="63" t="s">
        <v>0</v>
      </c>
      <c r="B2" s="63"/>
      <c r="C2" s="2"/>
      <c r="D2" s="2"/>
      <c r="E2" s="2"/>
      <c r="F2" s="55"/>
      <c r="G2" s="2"/>
      <c r="H2" s="2"/>
      <c r="I2" s="2"/>
      <c r="J2" s="2"/>
      <c r="K2" s="2"/>
      <c r="L2" s="2"/>
    </row>
    <row r="3" spans="1:12" ht="25.15" customHeight="1" x14ac:dyDescent="0.35">
      <c r="A3" s="63" t="s">
        <v>1</v>
      </c>
      <c r="B3" s="63"/>
      <c r="C3" s="3"/>
      <c r="D3" s="3"/>
      <c r="E3" s="8" t="s">
        <v>25</v>
      </c>
      <c r="F3" s="56"/>
      <c r="G3" s="2"/>
      <c r="H3" s="2"/>
      <c r="I3" s="2"/>
      <c r="J3" s="2"/>
      <c r="K3" s="2"/>
      <c r="L3" s="2"/>
    </row>
    <row r="4" spans="1:12" ht="26.25" x14ac:dyDescent="0.35">
      <c r="A4" s="63" t="s">
        <v>18</v>
      </c>
      <c r="B4" s="63"/>
      <c r="C4" s="3"/>
      <c r="D4" s="3"/>
      <c r="E4" s="3"/>
      <c r="F4" s="57"/>
      <c r="G4" s="2"/>
      <c r="H4" s="2"/>
      <c r="I4" s="2"/>
      <c r="J4" s="2"/>
      <c r="K4" s="2"/>
      <c r="L4" s="2"/>
    </row>
    <row r="5" spans="1:12" ht="15.75" thickBot="1" x14ac:dyDescent="0.3">
      <c r="A5" s="5"/>
      <c r="B5" s="5"/>
      <c r="C5" s="5"/>
      <c r="D5" s="5"/>
      <c r="E5" s="5"/>
      <c r="F5" s="58"/>
      <c r="G5" s="5"/>
      <c r="H5" s="5"/>
      <c r="I5" s="5"/>
      <c r="J5" s="5"/>
      <c r="K5" s="5"/>
      <c r="L5" s="5"/>
    </row>
    <row r="6" spans="1:12" ht="22.9" customHeight="1" thickTop="1" thickBot="1" x14ac:dyDescent="0.35">
      <c r="A6" s="69" t="s">
        <v>6</v>
      </c>
      <c r="B6" s="70"/>
      <c r="C6" s="66"/>
      <c r="D6" s="67"/>
      <c r="E6" s="67"/>
      <c r="F6" s="67"/>
      <c r="G6" s="67"/>
      <c r="H6" s="67"/>
      <c r="I6" s="67"/>
      <c r="J6" s="67"/>
      <c r="K6" s="67"/>
      <c r="L6" s="68"/>
    </row>
    <row r="7" spans="1:12" ht="16.5" thickTop="1" thickBot="1" x14ac:dyDescent="0.3">
      <c r="A7" s="71"/>
      <c r="B7" s="72"/>
      <c r="C7" s="2"/>
      <c r="D7" s="2"/>
      <c r="E7" s="2"/>
      <c r="F7" s="55"/>
      <c r="G7" s="2"/>
      <c r="H7" s="2"/>
      <c r="I7" s="2"/>
      <c r="J7" s="2"/>
      <c r="K7" s="2"/>
      <c r="L7" s="4"/>
    </row>
    <row r="8" spans="1:12" s="1" customFormat="1" ht="47.25" customHeight="1" thickTop="1" x14ac:dyDescent="0.25">
      <c r="A8" s="10" t="s">
        <v>16</v>
      </c>
      <c r="B8" s="11" t="s">
        <v>3</v>
      </c>
      <c r="C8" s="11" t="s">
        <v>2</v>
      </c>
      <c r="D8" s="11" t="s">
        <v>12</v>
      </c>
      <c r="E8" s="11" t="s">
        <v>4</v>
      </c>
      <c r="F8" s="11" t="s">
        <v>5</v>
      </c>
      <c r="G8" s="12" t="s">
        <v>13</v>
      </c>
      <c r="H8" s="12" t="s">
        <v>14</v>
      </c>
      <c r="I8" s="12" t="s">
        <v>8</v>
      </c>
      <c r="J8" s="12" t="s">
        <v>15</v>
      </c>
      <c r="K8" s="11" t="s">
        <v>7</v>
      </c>
      <c r="L8" s="13" t="s">
        <v>9</v>
      </c>
    </row>
    <row r="9" spans="1:12" ht="15.75" x14ac:dyDescent="0.25">
      <c r="A9" s="14">
        <v>1</v>
      </c>
      <c r="B9" s="15"/>
      <c r="C9" s="15"/>
      <c r="D9" s="15"/>
      <c r="E9" s="25"/>
      <c r="F9" s="25"/>
      <c r="G9" s="16">
        <f t="shared" ref="G9:G42" si="0">F9-E9</f>
        <v>0</v>
      </c>
      <c r="H9" s="27">
        <v>1</v>
      </c>
      <c r="I9" s="17">
        <f>IF(AND(G9&gt;=5,H9&gt;=1),100*G9*H9,110*G9*H9)</f>
        <v>0</v>
      </c>
      <c r="J9" s="27"/>
      <c r="K9" s="17">
        <f>IF(AND(G9&gt;=5,J9&gt;=1),75*G9*J9,90*G9*J9)</f>
        <v>0</v>
      </c>
      <c r="L9" s="18">
        <f>SUM(I9+K9)</f>
        <v>0</v>
      </c>
    </row>
    <row r="10" spans="1:12" ht="15.75" x14ac:dyDescent="0.25">
      <c r="A10" s="14">
        <f>A9+1</f>
        <v>2</v>
      </c>
      <c r="B10" s="15"/>
      <c r="C10" s="15"/>
      <c r="D10" s="15"/>
      <c r="E10" s="25"/>
      <c r="F10" s="25"/>
      <c r="G10" s="16">
        <f t="shared" si="0"/>
        <v>0</v>
      </c>
      <c r="H10" s="27"/>
      <c r="I10" s="17">
        <f t="shared" ref="I10:I42" si="1">IF(AND(G10&gt;=5,H10&gt;=1),100*G10*H10,110*G10*H10)</f>
        <v>0</v>
      </c>
      <c r="J10" s="27"/>
      <c r="K10" s="17">
        <f t="shared" ref="K10:K42" si="2">IF(AND(G10&gt;=5,J10&gt;=1),75*G10*J10,90*G10*J10)</f>
        <v>0</v>
      </c>
      <c r="L10" s="18">
        <f t="shared" ref="L10:L42" si="3">SUM(I10+K10)</f>
        <v>0</v>
      </c>
    </row>
    <row r="11" spans="1:12" ht="15.75" x14ac:dyDescent="0.25">
      <c r="A11" s="14">
        <f t="shared" ref="A11:A42" si="4">A10+1</f>
        <v>3</v>
      </c>
      <c r="B11" s="15"/>
      <c r="C11" s="15"/>
      <c r="D11" s="15"/>
      <c r="E11" s="25"/>
      <c r="F11" s="25"/>
      <c r="G11" s="16">
        <f t="shared" si="0"/>
        <v>0</v>
      </c>
      <c r="H11" s="27"/>
      <c r="I11" s="17">
        <f t="shared" si="1"/>
        <v>0</v>
      </c>
      <c r="J11" s="27"/>
      <c r="K11" s="17">
        <f t="shared" si="2"/>
        <v>0</v>
      </c>
      <c r="L11" s="18">
        <f t="shared" si="3"/>
        <v>0</v>
      </c>
    </row>
    <row r="12" spans="1:12" ht="15.75" x14ac:dyDescent="0.25">
      <c r="A12" s="14">
        <f t="shared" si="4"/>
        <v>4</v>
      </c>
      <c r="B12" s="15"/>
      <c r="C12" s="15"/>
      <c r="D12" s="15"/>
      <c r="E12" s="25"/>
      <c r="F12" s="25"/>
      <c r="G12" s="16">
        <f t="shared" si="0"/>
        <v>0</v>
      </c>
      <c r="H12" s="27"/>
      <c r="I12" s="17">
        <f t="shared" si="1"/>
        <v>0</v>
      </c>
      <c r="J12" s="27"/>
      <c r="K12" s="17">
        <f t="shared" si="2"/>
        <v>0</v>
      </c>
      <c r="L12" s="18">
        <f t="shared" si="3"/>
        <v>0</v>
      </c>
    </row>
    <row r="13" spans="1:12" ht="15.75" x14ac:dyDescent="0.25">
      <c r="A13" s="14">
        <f t="shared" si="4"/>
        <v>5</v>
      </c>
      <c r="B13" s="15"/>
      <c r="C13" s="15"/>
      <c r="D13" s="15"/>
      <c r="E13" s="25"/>
      <c r="F13" s="25"/>
      <c r="G13" s="16">
        <f t="shared" si="0"/>
        <v>0</v>
      </c>
      <c r="H13" s="27"/>
      <c r="I13" s="17">
        <f t="shared" si="1"/>
        <v>0</v>
      </c>
      <c r="J13" s="27"/>
      <c r="K13" s="17">
        <f t="shared" si="2"/>
        <v>0</v>
      </c>
      <c r="L13" s="18">
        <f t="shared" si="3"/>
        <v>0</v>
      </c>
    </row>
    <row r="14" spans="1:12" ht="15.75" x14ac:dyDescent="0.25">
      <c r="A14" s="14">
        <f t="shared" si="4"/>
        <v>6</v>
      </c>
      <c r="B14" s="15"/>
      <c r="C14" s="15"/>
      <c r="D14" s="15"/>
      <c r="E14" s="25"/>
      <c r="F14" s="25"/>
      <c r="G14" s="16">
        <f t="shared" si="0"/>
        <v>0</v>
      </c>
      <c r="H14" s="27"/>
      <c r="I14" s="17">
        <f t="shared" si="1"/>
        <v>0</v>
      </c>
      <c r="J14" s="27"/>
      <c r="K14" s="17">
        <f t="shared" si="2"/>
        <v>0</v>
      </c>
      <c r="L14" s="18">
        <f t="shared" si="3"/>
        <v>0</v>
      </c>
    </row>
    <row r="15" spans="1:12" ht="15.75" x14ac:dyDescent="0.25">
      <c r="A15" s="14">
        <f t="shared" si="4"/>
        <v>7</v>
      </c>
      <c r="B15" s="15"/>
      <c r="C15" s="15"/>
      <c r="D15" s="15"/>
      <c r="E15" s="25"/>
      <c r="F15" s="25"/>
      <c r="G15" s="16">
        <f t="shared" si="0"/>
        <v>0</v>
      </c>
      <c r="H15" s="27"/>
      <c r="I15" s="17">
        <f t="shared" si="1"/>
        <v>0</v>
      </c>
      <c r="J15" s="27"/>
      <c r="K15" s="17">
        <f t="shared" si="2"/>
        <v>0</v>
      </c>
      <c r="L15" s="18">
        <f t="shared" si="3"/>
        <v>0</v>
      </c>
    </row>
    <row r="16" spans="1:12" ht="15.75" x14ac:dyDescent="0.25">
      <c r="A16" s="14">
        <f t="shared" si="4"/>
        <v>8</v>
      </c>
      <c r="B16" s="15"/>
      <c r="C16" s="15"/>
      <c r="D16" s="15"/>
      <c r="E16" s="25"/>
      <c r="F16" s="25"/>
      <c r="G16" s="16">
        <f t="shared" si="0"/>
        <v>0</v>
      </c>
      <c r="H16" s="27"/>
      <c r="I16" s="17">
        <f t="shared" si="1"/>
        <v>0</v>
      </c>
      <c r="J16" s="27"/>
      <c r="K16" s="17">
        <f t="shared" si="2"/>
        <v>0</v>
      </c>
      <c r="L16" s="18">
        <f t="shared" si="3"/>
        <v>0</v>
      </c>
    </row>
    <row r="17" spans="1:12" ht="15.75" x14ac:dyDescent="0.25">
      <c r="A17" s="14">
        <f t="shared" si="4"/>
        <v>9</v>
      </c>
      <c r="B17" s="15"/>
      <c r="C17" s="15"/>
      <c r="D17" s="15"/>
      <c r="E17" s="25"/>
      <c r="F17" s="25"/>
      <c r="G17" s="16">
        <f t="shared" si="0"/>
        <v>0</v>
      </c>
      <c r="H17" s="27"/>
      <c r="I17" s="17">
        <f t="shared" si="1"/>
        <v>0</v>
      </c>
      <c r="J17" s="27"/>
      <c r="K17" s="17">
        <f t="shared" si="2"/>
        <v>0</v>
      </c>
      <c r="L17" s="18">
        <f t="shared" si="3"/>
        <v>0</v>
      </c>
    </row>
    <row r="18" spans="1:12" ht="15.75" x14ac:dyDescent="0.25">
      <c r="A18" s="14">
        <f t="shared" si="4"/>
        <v>10</v>
      </c>
      <c r="B18" s="15"/>
      <c r="C18" s="15"/>
      <c r="D18" s="15"/>
      <c r="E18" s="25"/>
      <c r="F18" s="25"/>
      <c r="G18" s="16">
        <f t="shared" si="0"/>
        <v>0</v>
      </c>
      <c r="H18" s="27"/>
      <c r="I18" s="17">
        <f t="shared" si="1"/>
        <v>0</v>
      </c>
      <c r="J18" s="27"/>
      <c r="K18" s="17">
        <f t="shared" si="2"/>
        <v>0</v>
      </c>
      <c r="L18" s="18">
        <f t="shared" si="3"/>
        <v>0</v>
      </c>
    </row>
    <row r="19" spans="1:12" ht="15.75" x14ac:dyDescent="0.25">
      <c r="A19" s="14">
        <f t="shared" si="4"/>
        <v>11</v>
      </c>
      <c r="B19" s="15"/>
      <c r="C19" s="15"/>
      <c r="D19" s="15"/>
      <c r="E19" s="25"/>
      <c r="F19" s="25"/>
      <c r="G19" s="16">
        <f t="shared" si="0"/>
        <v>0</v>
      </c>
      <c r="H19" s="27"/>
      <c r="I19" s="17">
        <f t="shared" si="1"/>
        <v>0</v>
      </c>
      <c r="J19" s="27"/>
      <c r="K19" s="17">
        <f t="shared" si="2"/>
        <v>0</v>
      </c>
      <c r="L19" s="18">
        <f t="shared" si="3"/>
        <v>0</v>
      </c>
    </row>
    <row r="20" spans="1:12" ht="15.75" x14ac:dyDescent="0.25">
      <c r="A20" s="14">
        <f t="shared" si="4"/>
        <v>12</v>
      </c>
      <c r="B20" s="15"/>
      <c r="C20" s="15"/>
      <c r="D20" s="15"/>
      <c r="E20" s="25"/>
      <c r="F20" s="25"/>
      <c r="G20" s="16">
        <f t="shared" si="0"/>
        <v>0</v>
      </c>
      <c r="H20" s="27"/>
      <c r="I20" s="17">
        <f t="shared" si="1"/>
        <v>0</v>
      </c>
      <c r="J20" s="27"/>
      <c r="K20" s="17">
        <f t="shared" si="2"/>
        <v>0</v>
      </c>
      <c r="L20" s="18">
        <f t="shared" si="3"/>
        <v>0</v>
      </c>
    </row>
    <row r="21" spans="1:12" ht="15.75" x14ac:dyDescent="0.25">
      <c r="A21" s="14">
        <f t="shared" si="4"/>
        <v>13</v>
      </c>
      <c r="B21" s="15"/>
      <c r="C21" s="15"/>
      <c r="D21" s="15"/>
      <c r="E21" s="25"/>
      <c r="F21" s="25"/>
      <c r="G21" s="16">
        <f t="shared" si="0"/>
        <v>0</v>
      </c>
      <c r="H21" s="27"/>
      <c r="I21" s="17">
        <f t="shared" si="1"/>
        <v>0</v>
      </c>
      <c r="J21" s="27"/>
      <c r="K21" s="17">
        <f t="shared" si="2"/>
        <v>0</v>
      </c>
      <c r="L21" s="18">
        <f t="shared" si="3"/>
        <v>0</v>
      </c>
    </row>
    <row r="22" spans="1:12" ht="15.75" x14ac:dyDescent="0.25">
      <c r="A22" s="14">
        <f t="shared" si="4"/>
        <v>14</v>
      </c>
      <c r="B22" s="15"/>
      <c r="C22" s="15"/>
      <c r="D22" s="15"/>
      <c r="E22" s="25"/>
      <c r="F22" s="25"/>
      <c r="G22" s="16">
        <f t="shared" si="0"/>
        <v>0</v>
      </c>
      <c r="H22" s="27"/>
      <c r="I22" s="17">
        <f t="shared" si="1"/>
        <v>0</v>
      </c>
      <c r="J22" s="27"/>
      <c r="K22" s="17">
        <f t="shared" si="2"/>
        <v>0</v>
      </c>
      <c r="L22" s="18">
        <f t="shared" si="3"/>
        <v>0</v>
      </c>
    </row>
    <row r="23" spans="1:12" ht="15.75" x14ac:dyDescent="0.25">
      <c r="A23" s="14">
        <f t="shared" si="4"/>
        <v>15</v>
      </c>
      <c r="B23" s="15"/>
      <c r="C23" s="15"/>
      <c r="D23" s="15"/>
      <c r="E23" s="25"/>
      <c r="F23" s="25"/>
      <c r="G23" s="16">
        <f t="shared" si="0"/>
        <v>0</v>
      </c>
      <c r="H23" s="27"/>
      <c r="I23" s="17">
        <f t="shared" si="1"/>
        <v>0</v>
      </c>
      <c r="J23" s="27"/>
      <c r="K23" s="17">
        <f t="shared" si="2"/>
        <v>0</v>
      </c>
      <c r="L23" s="18">
        <f t="shared" si="3"/>
        <v>0</v>
      </c>
    </row>
    <row r="24" spans="1:12" ht="15.75" x14ac:dyDescent="0.25">
      <c r="A24" s="14">
        <f t="shared" si="4"/>
        <v>16</v>
      </c>
      <c r="B24" s="15"/>
      <c r="C24" s="15"/>
      <c r="D24" s="15"/>
      <c r="E24" s="25"/>
      <c r="F24" s="25"/>
      <c r="G24" s="16">
        <f t="shared" si="0"/>
        <v>0</v>
      </c>
      <c r="H24" s="27"/>
      <c r="I24" s="17">
        <f t="shared" si="1"/>
        <v>0</v>
      </c>
      <c r="J24" s="27"/>
      <c r="K24" s="17">
        <f t="shared" si="2"/>
        <v>0</v>
      </c>
      <c r="L24" s="18">
        <f t="shared" si="3"/>
        <v>0</v>
      </c>
    </row>
    <row r="25" spans="1:12" ht="15.75" x14ac:dyDescent="0.25">
      <c r="A25" s="14">
        <f t="shared" si="4"/>
        <v>17</v>
      </c>
      <c r="B25" s="15"/>
      <c r="C25" s="15"/>
      <c r="D25" s="15"/>
      <c r="E25" s="25"/>
      <c r="F25" s="25"/>
      <c r="G25" s="16">
        <f t="shared" si="0"/>
        <v>0</v>
      </c>
      <c r="H25" s="27"/>
      <c r="I25" s="17">
        <f t="shared" si="1"/>
        <v>0</v>
      </c>
      <c r="J25" s="27"/>
      <c r="K25" s="17">
        <f t="shared" si="2"/>
        <v>0</v>
      </c>
      <c r="L25" s="18">
        <f t="shared" si="3"/>
        <v>0</v>
      </c>
    </row>
    <row r="26" spans="1:12" ht="15.75" x14ac:dyDescent="0.25">
      <c r="A26" s="14">
        <f t="shared" si="4"/>
        <v>18</v>
      </c>
      <c r="B26" s="15"/>
      <c r="C26" s="15"/>
      <c r="D26" s="15"/>
      <c r="E26" s="25"/>
      <c r="F26" s="25"/>
      <c r="G26" s="16">
        <f t="shared" si="0"/>
        <v>0</v>
      </c>
      <c r="H26" s="27"/>
      <c r="I26" s="17">
        <f t="shared" si="1"/>
        <v>0</v>
      </c>
      <c r="J26" s="27"/>
      <c r="K26" s="17">
        <f t="shared" si="2"/>
        <v>0</v>
      </c>
      <c r="L26" s="18">
        <f t="shared" si="3"/>
        <v>0</v>
      </c>
    </row>
    <row r="27" spans="1:12" ht="15.75" x14ac:dyDescent="0.25">
      <c r="A27" s="14">
        <f t="shared" si="4"/>
        <v>19</v>
      </c>
      <c r="B27" s="15"/>
      <c r="C27" s="15"/>
      <c r="D27" s="15"/>
      <c r="E27" s="25"/>
      <c r="F27" s="25"/>
      <c r="G27" s="16">
        <f t="shared" si="0"/>
        <v>0</v>
      </c>
      <c r="H27" s="27"/>
      <c r="I27" s="17">
        <f t="shared" si="1"/>
        <v>0</v>
      </c>
      <c r="J27" s="27"/>
      <c r="K27" s="17">
        <f t="shared" si="2"/>
        <v>0</v>
      </c>
      <c r="L27" s="18">
        <f t="shared" si="3"/>
        <v>0</v>
      </c>
    </row>
    <row r="28" spans="1:12" ht="15.75" x14ac:dyDescent="0.25">
      <c r="A28" s="14">
        <f t="shared" si="4"/>
        <v>20</v>
      </c>
      <c r="B28" s="15"/>
      <c r="C28" s="15"/>
      <c r="D28" s="15"/>
      <c r="E28" s="25"/>
      <c r="F28" s="25"/>
      <c r="G28" s="16">
        <f t="shared" si="0"/>
        <v>0</v>
      </c>
      <c r="H28" s="27"/>
      <c r="I28" s="17">
        <f t="shared" si="1"/>
        <v>0</v>
      </c>
      <c r="J28" s="27"/>
      <c r="K28" s="17">
        <f t="shared" si="2"/>
        <v>0</v>
      </c>
      <c r="L28" s="18">
        <f t="shared" si="3"/>
        <v>0</v>
      </c>
    </row>
    <row r="29" spans="1:12" ht="15.75" x14ac:dyDescent="0.25">
      <c r="A29" s="14">
        <f t="shared" si="4"/>
        <v>21</v>
      </c>
      <c r="B29" s="15"/>
      <c r="C29" s="15"/>
      <c r="D29" s="15"/>
      <c r="E29" s="25"/>
      <c r="F29" s="25"/>
      <c r="G29" s="16">
        <f t="shared" si="0"/>
        <v>0</v>
      </c>
      <c r="H29" s="27"/>
      <c r="I29" s="17">
        <f t="shared" si="1"/>
        <v>0</v>
      </c>
      <c r="J29" s="27"/>
      <c r="K29" s="17">
        <f t="shared" si="2"/>
        <v>0</v>
      </c>
      <c r="L29" s="18">
        <f t="shared" si="3"/>
        <v>0</v>
      </c>
    </row>
    <row r="30" spans="1:12" ht="15.75" x14ac:dyDescent="0.25">
      <c r="A30" s="14">
        <f t="shared" si="4"/>
        <v>22</v>
      </c>
      <c r="B30" s="15"/>
      <c r="C30" s="15"/>
      <c r="D30" s="15"/>
      <c r="E30" s="25"/>
      <c r="F30" s="25"/>
      <c r="G30" s="16">
        <f t="shared" si="0"/>
        <v>0</v>
      </c>
      <c r="H30" s="27"/>
      <c r="I30" s="17">
        <f t="shared" si="1"/>
        <v>0</v>
      </c>
      <c r="J30" s="27"/>
      <c r="K30" s="17">
        <f t="shared" si="2"/>
        <v>0</v>
      </c>
      <c r="L30" s="18">
        <f t="shared" si="3"/>
        <v>0</v>
      </c>
    </row>
    <row r="31" spans="1:12" ht="15.75" x14ac:dyDescent="0.25">
      <c r="A31" s="14">
        <f t="shared" si="4"/>
        <v>23</v>
      </c>
      <c r="B31" s="15"/>
      <c r="C31" s="15"/>
      <c r="D31" s="15"/>
      <c r="E31" s="25"/>
      <c r="F31" s="25"/>
      <c r="G31" s="16">
        <f t="shared" si="0"/>
        <v>0</v>
      </c>
      <c r="H31" s="27"/>
      <c r="I31" s="17">
        <f t="shared" si="1"/>
        <v>0</v>
      </c>
      <c r="J31" s="27"/>
      <c r="K31" s="17">
        <f t="shared" si="2"/>
        <v>0</v>
      </c>
      <c r="L31" s="18">
        <f t="shared" si="3"/>
        <v>0</v>
      </c>
    </row>
    <row r="32" spans="1:12" ht="15.75" x14ac:dyDescent="0.25">
      <c r="A32" s="14">
        <f t="shared" si="4"/>
        <v>24</v>
      </c>
      <c r="B32" s="15"/>
      <c r="C32" s="15"/>
      <c r="D32" s="15"/>
      <c r="E32" s="25"/>
      <c r="F32" s="25"/>
      <c r="G32" s="16">
        <f t="shared" si="0"/>
        <v>0</v>
      </c>
      <c r="H32" s="27"/>
      <c r="I32" s="17">
        <f t="shared" si="1"/>
        <v>0</v>
      </c>
      <c r="J32" s="27"/>
      <c r="K32" s="17">
        <f t="shared" si="2"/>
        <v>0</v>
      </c>
      <c r="L32" s="18">
        <f t="shared" si="3"/>
        <v>0</v>
      </c>
    </row>
    <row r="33" spans="1:12" ht="15.75" x14ac:dyDescent="0.25">
      <c r="A33" s="14">
        <f t="shared" si="4"/>
        <v>25</v>
      </c>
      <c r="B33" s="15"/>
      <c r="C33" s="15"/>
      <c r="D33" s="15"/>
      <c r="E33" s="25"/>
      <c r="F33" s="25"/>
      <c r="G33" s="16">
        <f t="shared" si="0"/>
        <v>0</v>
      </c>
      <c r="H33" s="27"/>
      <c r="I33" s="17">
        <f t="shared" si="1"/>
        <v>0</v>
      </c>
      <c r="J33" s="27"/>
      <c r="K33" s="17">
        <f t="shared" si="2"/>
        <v>0</v>
      </c>
      <c r="L33" s="18">
        <f t="shared" si="3"/>
        <v>0</v>
      </c>
    </row>
    <row r="34" spans="1:12" ht="15.75" x14ac:dyDescent="0.25">
      <c r="A34" s="14">
        <f t="shared" si="4"/>
        <v>26</v>
      </c>
      <c r="B34" s="15"/>
      <c r="C34" s="15"/>
      <c r="D34" s="15"/>
      <c r="E34" s="25"/>
      <c r="F34" s="25"/>
      <c r="G34" s="16">
        <f t="shared" si="0"/>
        <v>0</v>
      </c>
      <c r="H34" s="27"/>
      <c r="I34" s="17">
        <f t="shared" si="1"/>
        <v>0</v>
      </c>
      <c r="J34" s="27"/>
      <c r="K34" s="17">
        <f t="shared" si="2"/>
        <v>0</v>
      </c>
      <c r="L34" s="18">
        <f t="shared" si="3"/>
        <v>0</v>
      </c>
    </row>
    <row r="35" spans="1:12" ht="15.75" x14ac:dyDescent="0.25">
      <c r="A35" s="14">
        <f t="shared" si="4"/>
        <v>27</v>
      </c>
      <c r="B35" s="15"/>
      <c r="C35" s="15"/>
      <c r="D35" s="15"/>
      <c r="E35" s="25"/>
      <c r="F35" s="25"/>
      <c r="G35" s="16">
        <f t="shared" si="0"/>
        <v>0</v>
      </c>
      <c r="H35" s="27"/>
      <c r="I35" s="17">
        <f t="shared" si="1"/>
        <v>0</v>
      </c>
      <c r="J35" s="27"/>
      <c r="K35" s="17">
        <f t="shared" si="2"/>
        <v>0</v>
      </c>
      <c r="L35" s="18">
        <f t="shared" si="3"/>
        <v>0</v>
      </c>
    </row>
    <row r="36" spans="1:12" ht="15.75" x14ac:dyDescent="0.25">
      <c r="A36" s="14">
        <f t="shared" si="4"/>
        <v>28</v>
      </c>
      <c r="B36" s="15"/>
      <c r="C36" s="15"/>
      <c r="D36" s="15"/>
      <c r="E36" s="25"/>
      <c r="F36" s="25"/>
      <c r="G36" s="16">
        <f t="shared" si="0"/>
        <v>0</v>
      </c>
      <c r="H36" s="27"/>
      <c r="I36" s="17">
        <f t="shared" si="1"/>
        <v>0</v>
      </c>
      <c r="J36" s="27"/>
      <c r="K36" s="17">
        <f t="shared" si="2"/>
        <v>0</v>
      </c>
      <c r="L36" s="18">
        <f t="shared" si="3"/>
        <v>0</v>
      </c>
    </row>
    <row r="37" spans="1:12" ht="15.75" x14ac:dyDescent="0.25">
      <c r="A37" s="14">
        <f t="shared" si="4"/>
        <v>29</v>
      </c>
      <c r="B37" s="15"/>
      <c r="C37" s="15"/>
      <c r="D37" s="15"/>
      <c r="E37" s="25"/>
      <c r="F37" s="25"/>
      <c r="G37" s="16">
        <f t="shared" si="0"/>
        <v>0</v>
      </c>
      <c r="H37" s="27"/>
      <c r="I37" s="17">
        <f t="shared" si="1"/>
        <v>0</v>
      </c>
      <c r="J37" s="27"/>
      <c r="K37" s="17">
        <f t="shared" si="2"/>
        <v>0</v>
      </c>
      <c r="L37" s="18">
        <f t="shared" si="3"/>
        <v>0</v>
      </c>
    </row>
    <row r="38" spans="1:12" ht="15.75" x14ac:dyDescent="0.25">
      <c r="A38" s="14">
        <f t="shared" si="4"/>
        <v>30</v>
      </c>
      <c r="B38" s="15"/>
      <c r="C38" s="15"/>
      <c r="D38" s="15"/>
      <c r="E38" s="25"/>
      <c r="F38" s="25"/>
      <c r="G38" s="16">
        <f t="shared" si="0"/>
        <v>0</v>
      </c>
      <c r="H38" s="27"/>
      <c r="I38" s="17">
        <f t="shared" si="1"/>
        <v>0</v>
      </c>
      <c r="J38" s="27"/>
      <c r="K38" s="17">
        <f t="shared" si="2"/>
        <v>0</v>
      </c>
      <c r="L38" s="18">
        <f t="shared" si="3"/>
        <v>0</v>
      </c>
    </row>
    <row r="39" spans="1:12" ht="15.75" x14ac:dyDescent="0.25">
      <c r="A39" s="14">
        <f t="shared" si="4"/>
        <v>31</v>
      </c>
      <c r="B39" s="15"/>
      <c r="C39" s="15"/>
      <c r="D39" s="15"/>
      <c r="E39" s="25"/>
      <c r="F39" s="25"/>
      <c r="G39" s="16">
        <f t="shared" si="0"/>
        <v>0</v>
      </c>
      <c r="H39" s="27"/>
      <c r="I39" s="17">
        <f t="shared" si="1"/>
        <v>0</v>
      </c>
      <c r="J39" s="27"/>
      <c r="K39" s="17">
        <f t="shared" si="2"/>
        <v>0</v>
      </c>
      <c r="L39" s="18">
        <f t="shared" si="3"/>
        <v>0</v>
      </c>
    </row>
    <row r="40" spans="1:12" ht="15.75" x14ac:dyDescent="0.25">
      <c r="A40" s="14">
        <f t="shared" si="4"/>
        <v>32</v>
      </c>
      <c r="B40" s="15"/>
      <c r="C40" s="15"/>
      <c r="D40" s="15"/>
      <c r="E40" s="25"/>
      <c r="F40" s="25"/>
      <c r="G40" s="16">
        <f t="shared" si="0"/>
        <v>0</v>
      </c>
      <c r="H40" s="27"/>
      <c r="I40" s="17">
        <f t="shared" si="1"/>
        <v>0</v>
      </c>
      <c r="J40" s="27"/>
      <c r="K40" s="17">
        <f t="shared" si="2"/>
        <v>0</v>
      </c>
      <c r="L40" s="18">
        <f t="shared" si="3"/>
        <v>0</v>
      </c>
    </row>
    <row r="41" spans="1:12" ht="15.75" x14ac:dyDescent="0.25">
      <c r="A41" s="14">
        <f t="shared" si="4"/>
        <v>33</v>
      </c>
      <c r="B41" s="15"/>
      <c r="C41" s="15"/>
      <c r="D41" s="15"/>
      <c r="E41" s="25"/>
      <c r="F41" s="25"/>
      <c r="G41" s="16">
        <f t="shared" si="0"/>
        <v>0</v>
      </c>
      <c r="H41" s="27"/>
      <c r="I41" s="17">
        <f t="shared" si="1"/>
        <v>0</v>
      </c>
      <c r="J41" s="27"/>
      <c r="K41" s="17">
        <f t="shared" si="2"/>
        <v>0</v>
      </c>
      <c r="L41" s="18">
        <f t="shared" si="3"/>
        <v>0</v>
      </c>
    </row>
    <row r="42" spans="1:12" ht="15.75" x14ac:dyDescent="0.25">
      <c r="A42" s="23">
        <f t="shared" si="4"/>
        <v>34</v>
      </c>
      <c r="B42" s="24"/>
      <c r="C42" s="24"/>
      <c r="D42" s="24"/>
      <c r="E42" s="26"/>
      <c r="F42" s="24"/>
      <c r="G42" s="20">
        <f t="shared" si="0"/>
        <v>0</v>
      </c>
      <c r="H42" s="27"/>
      <c r="I42" s="19">
        <f t="shared" si="1"/>
        <v>0</v>
      </c>
      <c r="J42" s="27"/>
      <c r="K42" s="19">
        <f t="shared" si="2"/>
        <v>0</v>
      </c>
      <c r="L42" s="21">
        <f t="shared" si="3"/>
        <v>0</v>
      </c>
    </row>
    <row r="43" spans="1:12" ht="16.5" thickBot="1" x14ac:dyDescent="0.3">
      <c r="A43" s="23">
        <f t="shared" ref="A43" si="5">A42+1</f>
        <v>35</v>
      </c>
      <c r="B43" s="24"/>
      <c r="C43" s="24"/>
      <c r="D43" s="24"/>
      <c r="E43" s="26"/>
      <c r="F43" s="59"/>
      <c r="G43" s="20">
        <f t="shared" ref="G43" si="6">F43-E43</f>
        <v>0</v>
      </c>
      <c r="H43" s="27"/>
      <c r="I43" s="19">
        <f t="shared" ref="I43" si="7">IF(AND(G43&gt;=5,H43&gt;=1),100*G43*H43,110*G43*H43)</f>
        <v>0</v>
      </c>
      <c r="J43" s="27">
        <v>1</v>
      </c>
      <c r="K43" s="17">
        <f t="shared" ref="K43" si="8">IF(AND(G43&gt;=5,J43&gt;=1),75*G43*J43,90*G43*J43)</f>
        <v>0</v>
      </c>
      <c r="L43" s="18">
        <f t="shared" ref="L43" si="9">SUM(I43+K43)</f>
        <v>0</v>
      </c>
    </row>
    <row r="44" spans="1:12" ht="20.25" thickTop="1" thickBot="1" x14ac:dyDescent="0.35">
      <c r="A44" s="73"/>
      <c r="B44" s="73"/>
      <c r="C44" s="53"/>
      <c r="D44" s="6"/>
      <c r="E44" s="6"/>
      <c r="F44" s="60"/>
      <c r="G44" s="6"/>
      <c r="H44" s="6"/>
      <c r="I44" s="7"/>
      <c r="J44" s="64" t="s">
        <v>17</v>
      </c>
      <c r="K44" s="65"/>
      <c r="L44" s="9">
        <f>SUM(L9:L43)</f>
        <v>0</v>
      </c>
    </row>
    <row r="45" spans="1:12" ht="19.5" thickTop="1" x14ac:dyDescent="0.3">
      <c r="A45" s="62"/>
      <c r="B45" s="62"/>
      <c r="C45" s="54"/>
      <c r="D45" s="2"/>
      <c r="E45" s="2"/>
      <c r="F45" s="55"/>
      <c r="G45" s="2"/>
      <c r="H45" s="2"/>
      <c r="I45" s="2"/>
      <c r="J45" s="2"/>
      <c r="K45" s="2"/>
      <c r="L45" s="2"/>
    </row>
  </sheetData>
  <sheetProtection password="D3F3" sheet="1" objects="1" scenarios="1"/>
  <dataConsolidate/>
  <mergeCells count="9">
    <mergeCell ref="A45:B45"/>
    <mergeCell ref="A4:B4"/>
    <mergeCell ref="A3:B3"/>
    <mergeCell ref="A2:B2"/>
    <mergeCell ref="J44:K44"/>
    <mergeCell ref="C6:L6"/>
    <mergeCell ref="A6:B6"/>
    <mergeCell ref="A7:B7"/>
    <mergeCell ref="A44:B44"/>
  </mergeCells>
  <dataValidations count="4">
    <dataValidation type="list" allowBlank="1" showInputMessage="1" showErrorMessage="1" sqref="J9:J43 H9:H43" xr:uid="{00000000-0002-0000-0000-000000000000}">
      <formula1>"0,1"</formula1>
    </dataValidation>
    <dataValidation type="list" allowBlank="1" showInputMessage="1" showErrorMessage="1" sqref="D9:D43" xr:uid="{00000000-0002-0000-0000-000001000000}">
      <formula1>"ATHLETE, COACH, TEAM LEADER, OFFICIAL, PHYSIO"</formula1>
    </dataValidation>
    <dataValidation type="list" allowBlank="1" showInputMessage="1" showErrorMessage="1" sqref="E9:E43" xr:uid="{00000000-0002-0000-0000-000002000000}">
      <formula1>"06-ott, 07-ott, 08-ott, 09-ott, 10-ott, 11-ott"</formula1>
    </dataValidation>
    <dataValidation type="list" allowBlank="1" showInputMessage="1" showErrorMessage="1" sqref="F9:F43" xr:uid="{00000000-0002-0000-0000-000003000000}">
      <formula1>"07-ott, 08-ott, 09-ott, 10-ott, 11-ott, 12-ott, 13-ott"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topLeftCell="A28" workbookViewId="0">
      <selection activeCell="D46" sqref="D46"/>
    </sheetView>
  </sheetViews>
  <sheetFormatPr baseColWidth="10" defaultColWidth="9.140625" defaultRowHeight="15" x14ac:dyDescent="0.25"/>
  <cols>
    <col min="2" max="2" width="24.85546875" customWidth="1"/>
    <col min="3" max="3" width="20.5703125" customWidth="1"/>
    <col min="4" max="4" width="11.5703125" customWidth="1"/>
    <col min="5" max="5" width="12.5703125" customWidth="1"/>
    <col min="6" max="6" width="12.85546875" customWidth="1"/>
    <col min="7" max="7" width="11" customWidth="1"/>
    <col min="8" max="8" width="13.85546875" customWidth="1"/>
    <col min="9" max="9" width="12.85546875" customWidth="1"/>
    <col min="10" max="10" width="12" customWidth="1"/>
    <col min="11" max="11" width="9.7109375" bestFit="1" customWidth="1"/>
    <col min="12" max="12" width="14.7109375" customWidth="1"/>
  </cols>
  <sheetData>
    <row r="1" spans="1:12" ht="96" customHeight="1" x14ac:dyDescent="0.3">
      <c r="A1" s="28"/>
      <c r="B1" s="29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6.45" customHeight="1" x14ac:dyDescent="0.35">
      <c r="A2" s="81" t="s">
        <v>0</v>
      </c>
      <c r="B2" s="81"/>
      <c r="C2" s="30"/>
      <c r="D2" s="30"/>
      <c r="E2" s="30"/>
      <c r="F2" s="30"/>
      <c r="G2" s="30"/>
      <c r="H2" s="30"/>
      <c r="I2" s="30"/>
      <c r="J2" s="28"/>
      <c r="K2" s="28"/>
      <c r="L2" s="28"/>
    </row>
    <row r="3" spans="1:12" ht="26.4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28"/>
      <c r="K3" s="28"/>
      <c r="L3" s="28"/>
    </row>
    <row r="4" spans="1:12" ht="26.45" customHeight="1" x14ac:dyDescent="0.35">
      <c r="A4" s="82" t="s">
        <v>19</v>
      </c>
      <c r="B4" s="82"/>
      <c r="C4" s="82"/>
      <c r="D4" s="82"/>
      <c r="E4" s="82"/>
      <c r="F4" s="82"/>
      <c r="G4" s="82"/>
      <c r="H4" s="82"/>
      <c r="I4" s="82"/>
      <c r="J4" s="28"/>
      <c r="K4" s="28"/>
      <c r="L4" s="28"/>
    </row>
    <row r="5" spans="1:12" ht="26.45" customHeight="1" x14ac:dyDescent="0.35">
      <c r="A5" s="82" t="s">
        <v>11</v>
      </c>
      <c r="B5" s="82"/>
      <c r="C5" s="82"/>
      <c r="D5" s="82"/>
      <c r="E5" s="82"/>
      <c r="F5" s="82"/>
      <c r="G5" s="82"/>
      <c r="H5" s="82"/>
      <c r="I5" s="82"/>
      <c r="J5" s="28"/>
      <c r="K5" s="28"/>
      <c r="L5" s="28"/>
    </row>
    <row r="6" spans="1:12" ht="21.75" thickBot="1" x14ac:dyDescent="0.4">
      <c r="A6" s="28"/>
      <c r="B6" s="31"/>
      <c r="C6" s="32"/>
      <c r="D6" s="32"/>
      <c r="E6" s="32"/>
      <c r="F6" s="32"/>
      <c r="G6" s="32"/>
      <c r="H6" s="32"/>
      <c r="I6" s="32"/>
      <c r="J6" s="28"/>
      <c r="K6" s="28"/>
      <c r="L6" s="28"/>
    </row>
    <row r="7" spans="1:12" ht="170.25" customHeight="1" thickTop="1" thickBot="1" x14ac:dyDescent="0.3">
      <c r="A7" s="83" t="s">
        <v>20</v>
      </c>
      <c r="B7" s="83"/>
      <c r="C7" s="83"/>
      <c r="D7" s="83"/>
      <c r="E7" s="83"/>
      <c r="F7" s="33" t="s">
        <v>10</v>
      </c>
      <c r="G7" s="84">
        <f>HOTEL!C6</f>
        <v>0</v>
      </c>
      <c r="H7" s="84"/>
      <c r="I7" s="84"/>
      <c r="J7" s="84"/>
      <c r="K7" s="84"/>
      <c r="L7" s="84"/>
    </row>
    <row r="8" spans="1:12" ht="16.5" thickTop="1" thickBot="1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ht="20.25" thickTop="1" thickBot="1" x14ac:dyDescent="0.35">
      <c r="A9" s="78" t="s">
        <v>21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80"/>
    </row>
    <row r="10" spans="1:12" ht="20.25" thickTop="1" thickBot="1" x14ac:dyDescent="0.35">
      <c r="A10" s="85" t="s">
        <v>22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7"/>
    </row>
    <row r="11" spans="1:12" ht="48" thickTop="1" x14ac:dyDescent="0.25">
      <c r="A11" s="35" t="s">
        <v>16</v>
      </c>
      <c r="B11" s="36" t="s">
        <v>3</v>
      </c>
      <c r="C11" s="36" t="s">
        <v>2</v>
      </c>
      <c r="D11" s="36" t="s">
        <v>12</v>
      </c>
      <c r="E11" s="36" t="s">
        <v>4</v>
      </c>
      <c r="F11" s="36" t="s">
        <v>5</v>
      </c>
      <c r="G11" s="37" t="s">
        <v>13</v>
      </c>
      <c r="H11" s="37" t="s">
        <v>14</v>
      </c>
      <c r="I11" s="37" t="s">
        <v>8</v>
      </c>
      <c r="J11" s="37" t="s">
        <v>15</v>
      </c>
      <c r="K11" s="36" t="s">
        <v>7</v>
      </c>
      <c r="L11" s="38" t="s">
        <v>9</v>
      </c>
    </row>
    <row r="12" spans="1:12" ht="15.75" x14ac:dyDescent="0.25">
      <c r="A12" s="39">
        <f>HOTEL!A9</f>
        <v>1</v>
      </c>
      <c r="B12" s="22">
        <f>HOTEL!B9</f>
        <v>0</v>
      </c>
      <c r="C12" s="22">
        <f>HOTEL!C9</f>
        <v>0</v>
      </c>
      <c r="D12" s="22">
        <f>HOTEL!D9</f>
        <v>0</v>
      </c>
      <c r="E12" s="40">
        <f>HOTEL!E9</f>
        <v>0</v>
      </c>
      <c r="F12" s="40">
        <f>HOTEL!F9</f>
        <v>0</v>
      </c>
      <c r="G12" s="41">
        <f t="shared" ref="G12:G46" si="0">F12-E12</f>
        <v>0</v>
      </c>
      <c r="H12" s="41">
        <f>HOTEL!H9</f>
        <v>1</v>
      </c>
      <c r="I12" s="42">
        <f>IF(AND(G12&gt;=5,H12&gt;=1),100*G12*H12,110*G12*H12)</f>
        <v>0</v>
      </c>
      <c r="J12" s="41">
        <f>HOTEL!J9</f>
        <v>0</v>
      </c>
      <c r="K12" s="42">
        <f>IF(AND(G12&gt;=5,J12&gt;=1),75*G12*J12,90*G12*J12)</f>
        <v>0</v>
      </c>
      <c r="L12" s="43">
        <f>SUM(I12+K12)</f>
        <v>0</v>
      </c>
    </row>
    <row r="13" spans="1:12" ht="15.75" x14ac:dyDescent="0.25">
      <c r="A13" s="39">
        <f>HOTEL!A10</f>
        <v>2</v>
      </c>
      <c r="B13" s="22">
        <f>HOTEL!B10</f>
        <v>0</v>
      </c>
      <c r="C13" s="22">
        <f>HOTEL!C10</f>
        <v>0</v>
      </c>
      <c r="D13" s="22">
        <f>HOTEL!D10</f>
        <v>0</v>
      </c>
      <c r="E13" s="40">
        <f>HOTEL!E10</f>
        <v>0</v>
      </c>
      <c r="F13" s="40">
        <f>HOTEL!F10</f>
        <v>0</v>
      </c>
      <c r="G13" s="41">
        <f t="shared" si="0"/>
        <v>0</v>
      </c>
      <c r="H13" s="41">
        <f>HOTEL!H10</f>
        <v>0</v>
      </c>
      <c r="I13" s="42">
        <f t="shared" ref="I13:I46" si="1">IF(AND(G13&gt;=5,H13&gt;=1),100*G13*H13,110*G13*H13)</f>
        <v>0</v>
      </c>
      <c r="J13" s="41">
        <f>HOTEL!J10</f>
        <v>0</v>
      </c>
      <c r="K13" s="42">
        <f t="shared" ref="K13:K46" si="2">IF(AND(G13&gt;=5,J13&gt;=1),75*G13*J13,90*G13*J13)</f>
        <v>0</v>
      </c>
      <c r="L13" s="43">
        <f t="shared" ref="L13:L46" si="3">SUM(I13+K13)</f>
        <v>0</v>
      </c>
    </row>
    <row r="14" spans="1:12" ht="15.75" x14ac:dyDescent="0.25">
      <c r="A14" s="39">
        <f>HOTEL!A11</f>
        <v>3</v>
      </c>
      <c r="B14" s="22">
        <f>HOTEL!B11</f>
        <v>0</v>
      </c>
      <c r="C14" s="22">
        <f>HOTEL!C11</f>
        <v>0</v>
      </c>
      <c r="D14" s="22">
        <f>HOTEL!D11</f>
        <v>0</v>
      </c>
      <c r="E14" s="40">
        <f>HOTEL!E11</f>
        <v>0</v>
      </c>
      <c r="F14" s="40">
        <f>HOTEL!F11</f>
        <v>0</v>
      </c>
      <c r="G14" s="41">
        <f t="shared" si="0"/>
        <v>0</v>
      </c>
      <c r="H14" s="41">
        <f>HOTEL!H11</f>
        <v>0</v>
      </c>
      <c r="I14" s="42">
        <f t="shared" si="1"/>
        <v>0</v>
      </c>
      <c r="J14" s="41">
        <f>HOTEL!J11</f>
        <v>0</v>
      </c>
      <c r="K14" s="42">
        <f t="shared" si="2"/>
        <v>0</v>
      </c>
      <c r="L14" s="43">
        <f t="shared" si="3"/>
        <v>0</v>
      </c>
    </row>
    <row r="15" spans="1:12" ht="15.75" x14ac:dyDescent="0.25">
      <c r="A15" s="39">
        <f>HOTEL!A12</f>
        <v>4</v>
      </c>
      <c r="B15" s="22">
        <f>HOTEL!B12</f>
        <v>0</v>
      </c>
      <c r="C15" s="22">
        <f>HOTEL!C12</f>
        <v>0</v>
      </c>
      <c r="D15" s="22">
        <f>HOTEL!D12</f>
        <v>0</v>
      </c>
      <c r="E15" s="40">
        <f>HOTEL!E12</f>
        <v>0</v>
      </c>
      <c r="F15" s="40">
        <f>HOTEL!F12</f>
        <v>0</v>
      </c>
      <c r="G15" s="41">
        <f t="shared" si="0"/>
        <v>0</v>
      </c>
      <c r="H15" s="41">
        <f>HOTEL!H12</f>
        <v>0</v>
      </c>
      <c r="I15" s="42">
        <f t="shared" si="1"/>
        <v>0</v>
      </c>
      <c r="J15" s="41">
        <f>HOTEL!J12</f>
        <v>0</v>
      </c>
      <c r="K15" s="42">
        <f t="shared" si="2"/>
        <v>0</v>
      </c>
      <c r="L15" s="43">
        <f t="shared" si="3"/>
        <v>0</v>
      </c>
    </row>
    <row r="16" spans="1:12" ht="15.75" x14ac:dyDescent="0.25">
      <c r="A16" s="39">
        <f>HOTEL!A13</f>
        <v>5</v>
      </c>
      <c r="B16" s="22">
        <f>HOTEL!B13</f>
        <v>0</v>
      </c>
      <c r="C16" s="22">
        <f>HOTEL!C13</f>
        <v>0</v>
      </c>
      <c r="D16" s="22">
        <f>HOTEL!D13</f>
        <v>0</v>
      </c>
      <c r="E16" s="40">
        <f>HOTEL!E13</f>
        <v>0</v>
      </c>
      <c r="F16" s="40">
        <f>HOTEL!F13</f>
        <v>0</v>
      </c>
      <c r="G16" s="41">
        <f t="shared" si="0"/>
        <v>0</v>
      </c>
      <c r="H16" s="41">
        <f>HOTEL!H13</f>
        <v>0</v>
      </c>
      <c r="I16" s="42">
        <f t="shared" si="1"/>
        <v>0</v>
      </c>
      <c r="J16" s="41">
        <f>HOTEL!J13</f>
        <v>0</v>
      </c>
      <c r="K16" s="42">
        <f t="shared" si="2"/>
        <v>0</v>
      </c>
      <c r="L16" s="43">
        <f t="shared" si="3"/>
        <v>0</v>
      </c>
    </row>
    <row r="17" spans="1:12" ht="15.75" x14ac:dyDescent="0.25">
      <c r="A17" s="39">
        <f>HOTEL!A14</f>
        <v>6</v>
      </c>
      <c r="B17" s="22">
        <f>HOTEL!B14</f>
        <v>0</v>
      </c>
      <c r="C17" s="22">
        <f>HOTEL!C14</f>
        <v>0</v>
      </c>
      <c r="D17" s="22">
        <f>HOTEL!D14</f>
        <v>0</v>
      </c>
      <c r="E17" s="40">
        <f>HOTEL!E14</f>
        <v>0</v>
      </c>
      <c r="F17" s="40">
        <f>HOTEL!F14</f>
        <v>0</v>
      </c>
      <c r="G17" s="41">
        <f t="shared" si="0"/>
        <v>0</v>
      </c>
      <c r="H17" s="41">
        <f>HOTEL!H14</f>
        <v>0</v>
      </c>
      <c r="I17" s="42">
        <f t="shared" si="1"/>
        <v>0</v>
      </c>
      <c r="J17" s="41">
        <f>HOTEL!J14</f>
        <v>0</v>
      </c>
      <c r="K17" s="42">
        <f t="shared" si="2"/>
        <v>0</v>
      </c>
      <c r="L17" s="43">
        <f t="shared" si="3"/>
        <v>0</v>
      </c>
    </row>
    <row r="18" spans="1:12" ht="15.75" x14ac:dyDescent="0.25">
      <c r="A18" s="39">
        <f>HOTEL!A15</f>
        <v>7</v>
      </c>
      <c r="B18" s="22">
        <f>HOTEL!B15</f>
        <v>0</v>
      </c>
      <c r="C18" s="22">
        <f>HOTEL!C15</f>
        <v>0</v>
      </c>
      <c r="D18" s="22">
        <f>HOTEL!D15</f>
        <v>0</v>
      </c>
      <c r="E18" s="40">
        <f>HOTEL!E15</f>
        <v>0</v>
      </c>
      <c r="F18" s="40">
        <f>HOTEL!F15</f>
        <v>0</v>
      </c>
      <c r="G18" s="41">
        <f t="shared" si="0"/>
        <v>0</v>
      </c>
      <c r="H18" s="41">
        <f>HOTEL!H15</f>
        <v>0</v>
      </c>
      <c r="I18" s="42">
        <f t="shared" si="1"/>
        <v>0</v>
      </c>
      <c r="J18" s="41">
        <f>HOTEL!J15</f>
        <v>0</v>
      </c>
      <c r="K18" s="42">
        <f t="shared" si="2"/>
        <v>0</v>
      </c>
      <c r="L18" s="43">
        <f t="shared" si="3"/>
        <v>0</v>
      </c>
    </row>
    <row r="19" spans="1:12" ht="15.75" x14ac:dyDescent="0.25">
      <c r="A19" s="39">
        <f>HOTEL!A16</f>
        <v>8</v>
      </c>
      <c r="B19" s="22">
        <f>HOTEL!B16</f>
        <v>0</v>
      </c>
      <c r="C19" s="22">
        <f>HOTEL!C16</f>
        <v>0</v>
      </c>
      <c r="D19" s="22">
        <f>HOTEL!D16</f>
        <v>0</v>
      </c>
      <c r="E19" s="40">
        <f>HOTEL!E16</f>
        <v>0</v>
      </c>
      <c r="F19" s="40">
        <f>HOTEL!F16</f>
        <v>0</v>
      </c>
      <c r="G19" s="41">
        <f t="shared" si="0"/>
        <v>0</v>
      </c>
      <c r="H19" s="41">
        <f>HOTEL!H16</f>
        <v>0</v>
      </c>
      <c r="I19" s="42">
        <f t="shared" si="1"/>
        <v>0</v>
      </c>
      <c r="J19" s="41">
        <f>HOTEL!J16</f>
        <v>0</v>
      </c>
      <c r="K19" s="42">
        <f t="shared" si="2"/>
        <v>0</v>
      </c>
      <c r="L19" s="43">
        <f t="shared" si="3"/>
        <v>0</v>
      </c>
    </row>
    <row r="20" spans="1:12" ht="15.75" x14ac:dyDescent="0.25">
      <c r="A20" s="39">
        <f>HOTEL!A17</f>
        <v>9</v>
      </c>
      <c r="B20" s="22">
        <f>HOTEL!B17</f>
        <v>0</v>
      </c>
      <c r="C20" s="22">
        <f>HOTEL!C17</f>
        <v>0</v>
      </c>
      <c r="D20" s="22">
        <f>HOTEL!D17</f>
        <v>0</v>
      </c>
      <c r="E20" s="40">
        <f>HOTEL!E17</f>
        <v>0</v>
      </c>
      <c r="F20" s="40">
        <f>HOTEL!F17</f>
        <v>0</v>
      </c>
      <c r="G20" s="41">
        <f t="shared" si="0"/>
        <v>0</v>
      </c>
      <c r="H20" s="41">
        <f>HOTEL!H17</f>
        <v>0</v>
      </c>
      <c r="I20" s="42">
        <f t="shared" si="1"/>
        <v>0</v>
      </c>
      <c r="J20" s="41">
        <f>HOTEL!J17</f>
        <v>0</v>
      </c>
      <c r="K20" s="42">
        <f t="shared" si="2"/>
        <v>0</v>
      </c>
      <c r="L20" s="43">
        <f t="shared" si="3"/>
        <v>0</v>
      </c>
    </row>
    <row r="21" spans="1:12" ht="15.75" x14ac:dyDescent="0.25">
      <c r="A21" s="39">
        <f>HOTEL!A18</f>
        <v>10</v>
      </c>
      <c r="B21" s="22">
        <f>HOTEL!B18</f>
        <v>0</v>
      </c>
      <c r="C21" s="22">
        <f>HOTEL!C18</f>
        <v>0</v>
      </c>
      <c r="D21" s="22">
        <f>HOTEL!D18</f>
        <v>0</v>
      </c>
      <c r="E21" s="40">
        <f>HOTEL!E18</f>
        <v>0</v>
      </c>
      <c r="F21" s="40">
        <f>HOTEL!F18</f>
        <v>0</v>
      </c>
      <c r="G21" s="41">
        <f t="shared" si="0"/>
        <v>0</v>
      </c>
      <c r="H21" s="41">
        <f>HOTEL!H18</f>
        <v>0</v>
      </c>
      <c r="I21" s="42">
        <f t="shared" si="1"/>
        <v>0</v>
      </c>
      <c r="J21" s="41">
        <f>HOTEL!J18</f>
        <v>0</v>
      </c>
      <c r="K21" s="42">
        <f t="shared" si="2"/>
        <v>0</v>
      </c>
      <c r="L21" s="43">
        <f t="shared" si="3"/>
        <v>0</v>
      </c>
    </row>
    <row r="22" spans="1:12" ht="15.75" x14ac:dyDescent="0.25">
      <c r="A22" s="39">
        <f>HOTEL!A19</f>
        <v>11</v>
      </c>
      <c r="B22" s="22">
        <f>HOTEL!B19</f>
        <v>0</v>
      </c>
      <c r="C22" s="22">
        <f>HOTEL!C19</f>
        <v>0</v>
      </c>
      <c r="D22" s="22">
        <f>HOTEL!D19</f>
        <v>0</v>
      </c>
      <c r="E22" s="40">
        <f>HOTEL!E19</f>
        <v>0</v>
      </c>
      <c r="F22" s="40">
        <f>HOTEL!F19</f>
        <v>0</v>
      </c>
      <c r="G22" s="41">
        <f t="shared" si="0"/>
        <v>0</v>
      </c>
      <c r="H22" s="41">
        <f>HOTEL!H19</f>
        <v>0</v>
      </c>
      <c r="I22" s="42">
        <f t="shared" si="1"/>
        <v>0</v>
      </c>
      <c r="J22" s="41">
        <f>HOTEL!J19</f>
        <v>0</v>
      </c>
      <c r="K22" s="42">
        <f t="shared" si="2"/>
        <v>0</v>
      </c>
      <c r="L22" s="43">
        <f t="shared" si="3"/>
        <v>0</v>
      </c>
    </row>
    <row r="23" spans="1:12" ht="15.75" x14ac:dyDescent="0.25">
      <c r="A23" s="39">
        <f>HOTEL!A20</f>
        <v>12</v>
      </c>
      <c r="B23" s="22">
        <f>HOTEL!B20</f>
        <v>0</v>
      </c>
      <c r="C23" s="22">
        <f>HOTEL!C20</f>
        <v>0</v>
      </c>
      <c r="D23" s="22">
        <f>HOTEL!D20</f>
        <v>0</v>
      </c>
      <c r="E23" s="40">
        <f>HOTEL!E20</f>
        <v>0</v>
      </c>
      <c r="F23" s="40">
        <f>HOTEL!F20</f>
        <v>0</v>
      </c>
      <c r="G23" s="41">
        <f t="shared" si="0"/>
        <v>0</v>
      </c>
      <c r="H23" s="41">
        <f>HOTEL!H20</f>
        <v>0</v>
      </c>
      <c r="I23" s="42">
        <f t="shared" si="1"/>
        <v>0</v>
      </c>
      <c r="J23" s="41">
        <f>HOTEL!J20</f>
        <v>0</v>
      </c>
      <c r="K23" s="42">
        <f t="shared" si="2"/>
        <v>0</v>
      </c>
      <c r="L23" s="43">
        <f t="shared" si="3"/>
        <v>0</v>
      </c>
    </row>
    <row r="24" spans="1:12" ht="15.75" x14ac:dyDescent="0.25">
      <c r="A24" s="39">
        <f>HOTEL!A21</f>
        <v>13</v>
      </c>
      <c r="B24" s="22">
        <f>HOTEL!B21</f>
        <v>0</v>
      </c>
      <c r="C24" s="22">
        <f>HOTEL!C21</f>
        <v>0</v>
      </c>
      <c r="D24" s="22">
        <f>HOTEL!D21</f>
        <v>0</v>
      </c>
      <c r="E24" s="40">
        <f>HOTEL!E21</f>
        <v>0</v>
      </c>
      <c r="F24" s="40">
        <f>HOTEL!F21</f>
        <v>0</v>
      </c>
      <c r="G24" s="41">
        <f t="shared" si="0"/>
        <v>0</v>
      </c>
      <c r="H24" s="41">
        <f>HOTEL!H21</f>
        <v>0</v>
      </c>
      <c r="I24" s="42">
        <f t="shared" si="1"/>
        <v>0</v>
      </c>
      <c r="J24" s="41">
        <f>HOTEL!J21</f>
        <v>0</v>
      </c>
      <c r="K24" s="42">
        <f t="shared" si="2"/>
        <v>0</v>
      </c>
      <c r="L24" s="43">
        <f t="shared" si="3"/>
        <v>0</v>
      </c>
    </row>
    <row r="25" spans="1:12" ht="15.75" x14ac:dyDescent="0.25">
      <c r="A25" s="39">
        <f>HOTEL!A22</f>
        <v>14</v>
      </c>
      <c r="B25" s="22">
        <f>HOTEL!B22</f>
        <v>0</v>
      </c>
      <c r="C25" s="22">
        <f>HOTEL!C22</f>
        <v>0</v>
      </c>
      <c r="D25" s="22">
        <f>HOTEL!D22</f>
        <v>0</v>
      </c>
      <c r="E25" s="40">
        <f>HOTEL!E22</f>
        <v>0</v>
      </c>
      <c r="F25" s="40">
        <f>HOTEL!F22</f>
        <v>0</v>
      </c>
      <c r="G25" s="41">
        <f t="shared" si="0"/>
        <v>0</v>
      </c>
      <c r="H25" s="41">
        <f>HOTEL!H22</f>
        <v>0</v>
      </c>
      <c r="I25" s="42">
        <f t="shared" si="1"/>
        <v>0</v>
      </c>
      <c r="J25" s="41">
        <f>HOTEL!J22</f>
        <v>0</v>
      </c>
      <c r="K25" s="42">
        <f t="shared" si="2"/>
        <v>0</v>
      </c>
      <c r="L25" s="43">
        <f t="shared" si="3"/>
        <v>0</v>
      </c>
    </row>
    <row r="26" spans="1:12" ht="15.75" x14ac:dyDescent="0.25">
      <c r="A26" s="39">
        <f>HOTEL!A23</f>
        <v>15</v>
      </c>
      <c r="B26" s="22">
        <f>HOTEL!B23</f>
        <v>0</v>
      </c>
      <c r="C26" s="22">
        <f>HOTEL!C23</f>
        <v>0</v>
      </c>
      <c r="D26" s="22">
        <f>HOTEL!D23</f>
        <v>0</v>
      </c>
      <c r="E26" s="40">
        <f>HOTEL!E23</f>
        <v>0</v>
      </c>
      <c r="F26" s="40">
        <f>HOTEL!F23</f>
        <v>0</v>
      </c>
      <c r="G26" s="41">
        <f t="shared" si="0"/>
        <v>0</v>
      </c>
      <c r="H26" s="41">
        <f>HOTEL!H23</f>
        <v>0</v>
      </c>
      <c r="I26" s="42">
        <f t="shared" si="1"/>
        <v>0</v>
      </c>
      <c r="J26" s="41">
        <f>HOTEL!J23</f>
        <v>0</v>
      </c>
      <c r="K26" s="42">
        <f t="shared" si="2"/>
        <v>0</v>
      </c>
      <c r="L26" s="43">
        <f t="shared" si="3"/>
        <v>0</v>
      </c>
    </row>
    <row r="27" spans="1:12" ht="15.75" x14ac:dyDescent="0.25">
      <c r="A27" s="39">
        <f>HOTEL!A24</f>
        <v>16</v>
      </c>
      <c r="B27" s="22">
        <f>HOTEL!B24</f>
        <v>0</v>
      </c>
      <c r="C27" s="22">
        <f>HOTEL!C24</f>
        <v>0</v>
      </c>
      <c r="D27" s="22">
        <f>HOTEL!D24</f>
        <v>0</v>
      </c>
      <c r="E27" s="40">
        <f>HOTEL!E24</f>
        <v>0</v>
      </c>
      <c r="F27" s="40">
        <f>HOTEL!F24</f>
        <v>0</v>
      </c>
      <c r="G27" s="41">
        <f t="shared" si="0"/>
        <v>0</v>
      </c>
      <c r="H27" s="41">
        <f>HOTEL!H24</f>
        <v>0</v>
      </c>
      <c r="I27" s="42">
        <f t="shared" si="1"/>
        <v>0</v>
      </c>
      <c r="J27" s="41">
        <f>HOTEL!J24</f>
        <v>0</v>
      </c>
      <c r="K27" s="42">
        <f t="shared" si="2"/>
        <v>0</v>
      </c>
      <c r="L27" s="43">
        <f t="shared" si="3"/>
        <v>0</v>
      </c>
    </row>
    <row r="28" spans="1:12" ht="15.75" x14ac:dyDescent="0.25">
      <c r="A28" s="39">
        <f>HOTEL!A25</f>
        <v>17</v>
      </c>
      <c r="B28" s="22">
        <f>HOTEL!B25</f>
        <v>0</v>
      </c>
      <c r="C28" s="22">
        <f>HOTEL!C25</f>
        <v>0</v>
      </c>
      <c r="D28" s="22">
        <f>HOTEL!D25</f>
        <v>0</v>
      </c>
      <c r="E28" s="40">
        <f>HOTEL!E25</f>
        <v>0</v>
      </c>
      <c r="F28" s="40">
        <f>HOTEL!F25</f>
        <v>0</v>
      </c>
      <c r="G28" s="41">
        <f t="shared" si="0"/>
        <v>0</v>
      </c>
      <c r="H28" s="41">
        <f>HOTEL!H25</f>
        <v>0</v>
      </c>
      <c r="I28" s="42">
        <f t="shared" si="1"/>
        <v>0</v>
      </c>
      <c r="J28" s="41">
        <f>HOTEL!J25</f>
        <v>0</v>
      </c>
      <c r="K28" s="42">
        <f t="shared" si="2"/>
        <v>0</v>
      </c>
      <c r="L28" s="43">
        <f t="shared" si="3"/>
        <v>0</v>
      </c>
    </row>
    <row r="29" spans="1:12" ht="15.75" x14ac:dyDescent="0.25">
      <c r="A29" s="39">
        <f>HOTEL!A26</f>
        <v>18</v>
      </c>
      <c r="B29" s="22">
        <f>HOTEL!B26</f>
        <v>0</v>
      </c>
      <c r="C29" s="22">
        <f>HOTEL!C26</f>
        <v>0</v>
      </c>
      <c r="D29" s="22">
        <f>HOTEL!D26</f>
        <v>0</v>
      </c>
      <c r="E29" s="40">
        <f>HOTEL!E26</f>
        <v>0</v>
      </c>
      <c r="F29" s="40">
        <f>HOTEL!F26</f>
        <v>0</v>
      </c>
      <c r="G29" s="41">
        <f t="shared" si="0"/>
        <v>0</v>
      </c>
      <c r="H29" s="41">
        <f>HOTEL!H26</f>
        <v>0</v>
      </c>
      <c r="I29" s="42">
        <f t="shared" si="1"/>
        <v>0</v>
      </c>
      <c r="J29" s="41">
        <f>HOTEL!J26</f>
        <v>0</v>
      </c>
      <c r="K29" s="42">
        <f t="shared" si="2"/>
        <v>0</v>
      </c>
      <c r="L29" s="43">
        <f t="shared" si="3"/>
        <v>0</v>
      </c>
    </row>
    <row r="30" spans="1:12" ht="15.75" x14ac:dyDescent="0.25">
      <c r="A30" s="39">
        <f>HOTEL!A27</f>
        <v>19</v>
      </c>
      <c r="B30" s="22">
        <f>HOTEL!B27</f>
        <v>0</v>
      </c>
      <c r="C30" s="22">
        <f>HOTEL!C27</f>
        <v>0</v>
      </c>
      <c r="D30" s="22">
        <f>HOTEL!D27</f>
        <v>0</v>
      </c>
      <c r="E30" s="40">
        <f>HOTEL!E27</f>
        <v>0</v>
      </c>
      <c r="F30" s="40">
        <f>HOTEL!F27</f>
        <v>0</v>
      </c>
      <c r="G30" s="41">
        <f t="shared" si="0"/>
        <v>0</v>
      </c>
      <c r="H30" s="41">
        <f>HOTEL!H27</f>
        <v>0</v>
      </c>
      <c r="I30" s="42">
        <f t="shared" si="1"/>
        <v>0</v>
      </c>
      <c r="J30" s="41">
        <f>HOTEL!J27</f>
        <v>0</v>
      </c>
      <c r="K30" s="42">
        <f t="shared" si="2"/>
        <v>0</v>
      </c>
      <c r="L30" s="43">
        <f t="shared" si="3"/>
        <v>0</v>
      </c>
    </row>
    <row r="31" spans="1:12" ht="15.75" x14ac:dyDescent="0.25">
      <c r="A31" s="39">
        <f>HOTEL!A28</f>
        <v>20</v>
      </c>
      <c r="B31" s="22">
        <f>HOTEL!B28</f>
        <v>0</v>
      </c>
      <c r="C31" s="22">
        <f>HOTEL!C28</f>
        <v>0</v>
      </c>
      <c r="D31" s="22">
        <f>HOTEL!D28</f>
        <v>0</v>
      </c>
      <c r="E31" s="40">
        <f>HOTEL!E28</f>
        <v>0</v>
      </c>
      <c r="F31" s="40">
        <f>HOTEL!F28</f>
        <v>0</v>
      </c>
      <c r="G31" s="41">
        <f t="shared" si="0"/>
        <v>0</v>
      </c>
      <c r="H31" s="41">
        <f>HOTEL!H28</f>
        <v>0</v>
      </c>
      <c r="I31" s="42">
        <f t="shared" si="1"/>
        <v>0</v>
      </c>
      <c r="J31" s="41">
        <f>HOTEL!J28</f>
        <v>0</v>
      </c>
      <c r="K31" s="42">
        <f t="shared" si="2"/>
        <v>0</v>
      </c>
      <c r="L31" s="43">
        <f t="shared" si="3"/>
        <v>0</v>
      </c>
    </row>
    <row r="32" spans="1:12" ht="15.75" x14ac:dyDescent="0.25">
      <c r="A32" s="39">
        <f>HOTEL!A29</f>
        <v>21</v>
      </c>
      <c r="B32" s="22">
        <f>HOTEL!B29</f>
        <v>0</v>
      </c>
      <c r="C32" s="22">
        <f>HOTEL!C29</f>
        <v>0</v>
      </c>
      <c r="D32" s="22">
        <f>HOTEL!D29</f>
        <v>0</v>
      </c>
      <c r="E32" s="40">
        <f>HOTEL!E29</f>
        <v>0</v>
      </c>
      <c r="F32" s="40">
        <f>HOTEL!F29</f>
        <v>0</v>
      </c>
      <c r="G32" s="41">
        <f t="shared" si="0"/>
        <v>0</v>
      </c>
      <c r="H32" s="41">
        <f>HOTEL!H29</f>
        <v>0</v>
      </c>
      <c r="I32" s="42">
        <f t="shared" si="1"/>
        <v>0</v>
      </c>
      <c r="J32" s="41">
        <f>HOTEL!J29</f>
        <v>0</v>
      </c>
      <c r="K32" s="42">
        <f t="shared" si="2"/>
        <v>0</v>
      </c>
      <c r="L32" s="43">
        <f t="shared" si="3"/>
        <v>0</v>
      </c>
    </row>
    <row r="33" spans="1:12" ht="15.75" x14ac:dyDescent="0.25">
      <c r="A33" s="39">
        <f>HOTEL!A30</f>
        <v>22</v>
      </c>
      <c r="B33" s="22">
        <f>HOTEL!B30</f>
        <v>0</v>
      </c>
      <c r="C33" s="22">
        <f>HOTEL!C30</f>
        <v>0</v>
      </c>
      <c r="D33" s="22">
        <f>HOTEL!D30</f>
        <v>0</v>
      </c>
      <c r="E33" s="40">
        <f>HOTEL!E30</f>
        <v>0</v>
      </c>
      <c r="F33" s="40">
        <f>HOTEL!F30</f>
        <v>0</v>
      </c>
      <c r="G33" s="41">
        <f t="shared" si="0"/>
        <v>0</v>
      </c>
      <c r="H33" s="41">
        <f>HOTEL!H30</f>
        <v>0</v>
      </c>
      <c r="I33" s="42">
        <f t="shared" si="1"/>
        <v>0</v>
      </c>
      <c r="J33" s="41">
        <f>HOTEL!J30</f>
        <v>0</v>
      </c>
      <c r="K33" s="42">
        <f t="shared" si="2"/>
        <v>0</v>
      </c>
      <c r="L33" s="43">
        <f t="shared" si="3"/>
        <v>0</v>
      </c>
    </row>
    <row r="34" spans="1:12" ht="15.75" x14ac:dyDescent="0.25">
      <c r="A34" s="39">
        <f>HOTEL!A31</f>
        <v>23</v>
      </c>
      <c r="B34" s="22">
        <f>HOTEL!B31</f>
        <v>0</v>
      </c>
      <c r="C34" s="22">
        <f>HOTEL!C31</f>
        <v>0</v>
      </c>
      <c r="D34" s="22">
        <f>HOTEL!D31</f>
        <v>0</v>
      </c>
      <c r="E34" s="40">
        <f>HOTEL!E31</f>
        <v>0</v>
      </c>
      <c r="F34" s="40">
        <f>HOTEL!F31</f>
        <v>0</v>
      </c>
      <c r="G34" s="41">
        <f t="shared" si="0"/>
        <v>0</v>
      </c>
      <c r="H34" s="41">
        <f>HOTEL!H31</f>
        <v>0</v>
      </c>
      <c r="I34" s="42">
        <f t="shared" si="1"/>
        <v>0</v>
      </c>
      <c r="J34" s="41">
        <f>HOTEL!J31</f>
        <v>0</v>
      </c>
      <c r="K34" s="42">
        <f t="shared" si="2"/>
        <v>0</v>
      </c>
      <c r="L34" s="43">
        <f t="shared" si="3"/>
        <v>0</v>
      </c>
    </row>
    <row r="35" spans="1:12" ht="15.75" x14ac:dyDescent="0.25">
      <c r="A35" s="39">
        <f>HOTEL!A32</f>
        <v>24</v>
      </c>
      <c r="B35" s="22">
        <f>HOTEL!B32</f>
        <v>0</v>
      </c>
      <c r="C35" s="22">
        <f>HOTEL!C32</f>
        <v>0</v>
      </c>
      <c r="D35" s="22">
        <f>HOTEL!D32</f>
        <v>0</v>
      </c>
      <c r="E35" s="40">
        <f>HOTEL!E32</f>
        <v>0</v>
      </c>
      <c r="F35" s="40">
        <f>HOTEL!F32</f>
        <v>0</v>
      </c>
      <c r="G35" s="41">
        <f t="shared" si="0"/>
        <v>0</v>
      </c>
      <c r="H35" s="41">
        <f>HOTEL!H32</f>
        <v>0</v>
      </c>
      <c r="I35" s="42">
        <f t="shared" si="1"/>
        <v>0</v>
      </c>
      <c r="J35" s="41">
        <f>HOTEL!J32</f>
        <v>0</v>
      </c>
      <c r="K35" s="42">
        <f t="shared" si="2"/>
        <v>0</v>
      </c>
      <c r="L35" s="43">
        <f t="shared" si="3"/>
        <v>0</v>
      </c>
    </row>
    <row r="36" spans="1:12" ht="15.75" x14ac:dyDescent="0.25">
      <c r="A36" s="39">
        <f>HOTEL!A33</f>
        <v>25</v>
      </c>
      <c r="B36" s="22">
        <f>HOTEL!B33</f>
        <v>0</v>
      </c>
      <c r="C36" s="22">
        <f>HOTEL!C33</f>
        <v>0</v>
      </c>
      <c r="D36" s="22">
        <f>HOTEL!D33</f>
        <v>0</v>
      </c>
      <c r="E36" s="40">
        <f>HOTEL!E33</f>
        <v>0</v>
      </c>
      <c r="F36" s="40">
        <f>HOTEL!F33</f>
        <v>0</v>
      </c>
      <c r="G36" s="41">
        <f t="shared" si="0"/>
        <v>0</v>
      </c>
      <c r="H36" s="41">
        <f>HOTEL!H33</f>
        <v>0</v>
      </c>
      <c r="I36" s="42">
        <f t="shared" si="1"/>
        <v>0</v>
      </c>
      <c r="J36" s="41">
        <f>HOTEL!J33</f>
        <v>0</v>
      </c>
      <c r="K36" s="42">
        <f t="shared" si="2"/>
        <v>0</v>
      </c>
      <c r="L36" s="43">
        <f t="shared" si="3"/>
        <v>0</v>
      </c>
    </row>
    <row r="37" spans="1:12" ht="15.75" x14ac:dyDescent="0.25">
      <c r="A37" s="39">
        <f>HOTEL!A34</f>
        <v>26</v>
      </c>
      <c r="B37" s="22">
        <f>HOTEL!B34</f>
        <v>0</v>
      </c>
      <c r="C37" s="22">
        <f>HOTEL!C34</f>
        <v>0</v>
      </c>
      <c r="D37" s="22">
        <f>HOTEL!D34</f>
        <v>0</v>
      </c>
      <c r="E37" s="40">
        <f>HOTEL!E34</f>
        <v>0</v>
      </c>
      <c r="F37" s="40">
        <f>HOTEL!F34</f>
        <v>0</v>
      </c>
      <c r="G37" s="41">
        <f t="shared" si="0"/>
        <v>0</v>
      </c>
      <c r="H37" s="41">
        <f>HOTEL!H34</f>
        <v>0</v>
      </c>
      <c r="I37" s="42">
        <f t="shared" si="1"/>
        <v>0</v>
      </c>
      <c r="J37" s="41">
        <f>HOTEL!J34</f>
        <v>0</v>
      </c>
      <c r="K37" s="42">
        <f t="shared" si="2"/>
        <v>0</v>
      </c>
      <c r="L37" s="43">
        <f t="shared" si="3"/>
        <v>0</v>
      </c>
    </row>
    <row r="38" spans="1:12" ht="15.75" x14ac:dyDescent="0.25">
      <c r="A38" s="39">
        <f>HOTEL!A35</f>
        <v>27</v>
      </c>
      <c r="B38" s="22">
        <f>HOTEL!B35</f>
        <v>0</v>
      </c>
      <c r="C38" s="22">
        <f>HOTEL!C35</f>
        <v>0</v>
      </c>
      <c r="D38" s="22">
        <f>HOTEL!D35</f>
        <v>0</v>
      </c>
      <c r="E38" s="40">
        <f>HOTEL!E35</f>
        <v>0</v>
      </c>
      <c r="F38" s="40">
        <f>HOTEL!F35</f>
        <v>0</v>
      </c>
      <c r="G38" s="41">
        <f t="shared" si="0"/>
        <v>0</v>
      </c>
      <c r="H38" s="41">
        <f>HOTEL!H35</f>
        <v>0</v>
      </c>
      <c r="I38" s="42">
        <f t="shared" si="1"/>
        <v>0</v>
      </c>
      <c r="J38" s="41">
        <f>HOTEL!J35</f>
        <v>0</v>
      </c>
      <c r="K38" s="42">
        <f t="shared" si="2"/>
        <v>0</v>
      </c>
      <c r="L38" s="43">
        <f t="shared" si="3"/>
        <v>0</v>
      </c>
    </row>
    <row r="39" spans="1:12" ht="15.75" x14ac:dyDescent="0.25">
      <c r="A39" s="39">
        <f>HOTEL!A36</f>
        <v>28</v>
      </c>
      <c r="B39" s="22">
        <f>HOTEL!B36</f>
        <v>0</v>
      </c>
      <c r="C39" s="22">
        <f>HOTEL!C36</f>
        <v>0</v>
      </c>
      <c r="D39" s="22">
        <f>HOTEL!D36</f>
        <v>0</v>
      </c>
      <c r="E39" s="40">
        <f>HOTEL!E36</f>
        <v>0</v>
      </c>
      <c r="F39" s="40">
        <f>HOTEL!F36</f>
        <v>0</v>
      </c>
      <c r="G39" s="41">
        <f t="shared" si="0"/>
        <v>0</v>
      </c>
      <c r="H39" s="41">
        <f>HOTEL!H36</f>
        <v>0</v>
      </c>
      <c r="I39" s="42">
        <f t="shared" si="1"/>
        <v>0</v>
      </c>
      <c r="J39" s="41">
        <f>HOTEL!J36</f>
        <v>0</v>
      </c>
      <c r="K39" s="42">
        <f t="shared" si="2"/>
        <v>0</v>
      </c>
      <c r="L39" s="43">
        <f t="shared" si="3"/>
        <v>0</v>
      </c>
    </row>
    <row r="40" spans="1:12" ht="15.75" x14ac:dyDescent="0.25">
      <c r="A40" s="39">
        <f>HOTEL!A37</f>
        <v>29</v>
      </c>
      <c r="B40" s="22">
        <f>HOTEL!B37</f>
        <v>0</v>
      </c>
      <c r="C40" s="22">
        <f>HOTEL!C37</f>
        <v>0</v>
      </c>
      <c r="D40" s="22">
        <f>HOTEL!D37</f>
        <v>0</v>
      </c>
      <c r="E40" s="40">
        <f>HOTEL!E37</f>
        <v>0</v>
      </c>
      <c r="F40" s="40">
        <f>HOTEL!F37</f>
        <v>0</v>
      </c>
      <c r="G40" s="41">
        <f t="shared" si="0"/>
        <v>0</v>
      </c>
      <c r="H40" s="41">
        <f>HOTEL!H37</f>
        <v>0</v>
      </c>
      <c r="I40" s="42">
        <f t="shared" si="1"/>
        <v>0</v>
      </c>
      <c r="J40" s="41">
        <f>HOTEL!J37</f>
        <v>0</v>
      </c>
      <c r="K40" s="42">
        <f t="shared" si="2"/>
        <v>0</v>
      </c>
      <c r="L40" s="43">
        <f t="shared" si="3"/>
        <v>0</v>
      </c>
    </row>
    <row r="41" spans="1:12" ht="15.75" x14ac:dyDescent="0.25">
      <c r="A41" s="39">
        <f>HOTEL!A38</f>
        <v>30</v>
      </c>
      <c r="B41" s="22">
        <f>HOTEL!B38</f>
        <v>0</v>
      </c>
      <c r="C41" s="22">
        <f>HOTEL!C38</f>
        <v>0</v>
      </c>
      <c r="D41" s="22">
        <f>HOTEL!D38</f>
        <v>0</v>
      </c>
      <c r="E41" s="40">
        <f>HOTEL!E38</f>
        <v>0</v>
      </c>
      <c r="F41" s="40">
        <f>HOTEL!F38</f>
        <v>0</v>
      </c>
      <c r="G41" s="41">
        <f t="shared" si="0"/>
        <v>0</v>
      </c>
      <c r="H41" s="41">
        <f>HOTEL!H38</f>
        <v>0</v>
      </c>
      <c r="I41" s="42">
        <f t="shared" si="1"/>
        <v>0</v>
      </c>
      <c r="J41" s="41">
        <f>HOTEL!J38</f>
        <v>0</v>
      </c>
      <c r="K41" s="42">
        <f t="shared" si="2"/>
        <v>0</v>
      </c>
      <c r="L41" s="43">
        <f t="shared" si="3"/>
        <v>0</v>
      </c>
    </row>
    <row r="42" spans="1:12" ht="15.75" x14ac:dyDescent="0.25">
      <c r="A42" s="39">
        <f>HOTEL!A39</f>
        <v>31</v>
      </c>
      <c r="B42" s="22">
        <f>HOTEL!B39</f>
        <v>0</v>
      </c>
      <c r="C42" s="22">
        <f>HOTEL!C39</f>
        <v>0</v>
      </c>
      <c r="D42" s="22">
        <f>HOTEL!D39</f>
        <v>0</v>
      </c>
      <c r="E42" s="40">
        <f>HOTEL!E39</f>
        <v>0</v>
      </c>
      <c r="F42" s="40">
        <f>HOTEL!F39</f>
        <v>0</v>
      </c>
      <c r="G42" s="41">
        <f t="shared" si="0"/>
        <v>0</v>
      </c>
      <c r="H42" s="41">
        <f>HOTEL!H39</f>
        <v>0</v>
      </c>
      <c r="I42" s="42">
        <f t="shared" si="1"/>
        <v>0</v>
      </c>
      <c r="J42" s="41">
        <f>HOTEL!J39</f>
        <v>0</v>
      </c>
      <c r="K42" s="42">
        <f t="shared" si="2"/>
        <v>0</v>
      </c>
      <c r="L42" s="43">
        <f t="shared" si="3"/>
        <v>0</v>
      </c>
    </row>
    <row r="43" spans="1:12" ht="15.75" x14ac:dyDescent="0.25">
      <c r="A43" s="39">
        <f>HOTEL!A40</f>
        <v>32</v>
      </c>
      <c r="B43" s="22">
        <f>HOTEL!B40</f>
        <v>0</v>
      </c>
      <c r="C43" s="22">
        <f>HOTEL!C40</f>
        <v>0</v>
      </c>
      <c r="D43" s="22">
        <f>HOTEL!D40</f>
        <v>0</v>
      </c>
      <c r="E43" s="40">
        <f>HOTEL!E40</f>
        <v>0</v>
      </c>
      <c r="F43" s="40">
        <f>HOTEL!F40</f>
        <v>0</v>
      </c>
      <c r="G43" s="41">
        <f t="shared" si="0"/>
        <v>0</v>
      </c>
      <c r="H43" s="41">
        <f>HOTEL!H40</f>
        <v>0</v>
      </c>
      <c r="I43" s="42">
        <f t="shared" si="1"/>
        <v>0</v>
      </c>
      <c r="J43" s="41">
        <f>HOTEL!J40</f>
        <v>0</v>
      </c>
      <c r="K43" s="42">
        <f t="shared" si="2"/>
        <v>0</v>
      </c>
      <c r="L43" s="43">
        <f t="shared" si="3"/>
        <v>0</v>
      </c>
    </row>
    <row r="44" spans="1:12" ht="15.75" x14ac:dyDescent="0.25">
      <c r="A44" s="39">
        <f>HOTEL!A41</f>
        <v>33</v>
      </c>
      <c r="B44" s="22">
        <f>HOTEL!B41</f>
        <v>0</v>
      </c>
      <c r="C44" s="22">
        <f>HOTEL!C41</f>
        <v>0</v>
      </c>
      <c r="D44" s="22">
        <f>HOTEL!D41</f>
        <v>0</v>
      </c>
      <c r="E44" s="40">
        <f>HOTEL!E41</f>
        <v>0</v>
      </c>
      <c r="F44" s="40">
        <f>HOTEL!F41</f>
        <v>0</v>
      </c>
      <c r="G44" s="41">
        <f t="shared" si="0"/>
        <v>0</v>
      </c>
      <c r="H44" s="41">
        <f>HOTEL!H41</f>
        <v>0</v>
      </c>
      <c r="I44" s="42">
        <f t="shared" si="1"/>
        <v>0</v>
      </c>
      <c r="J44" s="41">
        <f>HOTEL!J41</f>
        <v>0</v>
      </c>
      <c r="K44" s="42">
        <f t="shared" si="2"/>
        <v>0</v>
      </c>
      <c r="L44" s="43">
        <f t="shared" si="3"/>
        <v>0</v>
      </c>
    </row>
    <row r="45" spans="1:12" ht="15.75" x14ac:dyDescent="0.25">
      <c r="A45" s="39">
        <f>HOTEL!A42</f>
        <v>34</v>
      </c>
      <c r="B45" s="22">
        <f>HOTEL!B42</f>
        <v>0</v>
      </c>
      <c r="C45" s="22">
        <f>HOTEL!C42</f>
        <v>0</v>
      </c>
      <c r="D45" s="22">
        <f>HOTEL!D42</f>
        <v>0</v>
      </c>
      <c r="E45" s="40">
        <f>HOTEL!E42</f>
        <v>0</v>
      </c>
      <c r="F45" s="40">
        <f>HOTEL!F42</f>
        <v>0</v>
      </c>
      <c r="G45" s="41">
        <f t="shared" si="0"/>
        <v>0</v>
      </c>
      <c r="H45" s="41">
        <f>HOTEL!H42</f>
        <v>0</v>
      </c>
      <c r="I45" s="42">
        <f t="shared" si="1"/>
        <v>0</v>
      </c>
      <c r="J45" s="41">
        <f>HOTEL!J42</f>
        <v>0</v>
      </c>
      <c r="K45" s="42">
        <f t="shared" si="2"/>
        <v>0</v>
      </c>
      <c r="L45" s="43">
        <f t="shared" si="3"/>
        <v>0</v>
      </c>
    </row>
    <row r="46" spans="1:12" ht="16.5" thickBot="1" x14ac:dyDescent="0.3">
      <c r="A46" s="44">
        <f>HOTEL!A43</f>
        <v>35</v>
      </c>
      <c r="B46" s="45">
        <f>HOTEL!B43</f>
        <v>0</v>
      </c>
      <c r="C46" s="45">
        <f>HOTEL!C43</f>
        <v>0</v>
      </c>
      <c r="D46" s="45">
        <f>HOTEL!D43</f>
        <v>0</v>
      </c>
      <c r="E46" s="46">
        <f>HOTEL!E43</f>
        <v>0</v>
      </c>
      <c r="F46" s="46">
        <f>HOTEL!F43</f>
        <v>0</v>
      </c>
      <c r="G46" s="47">
        <f t="shared" si="0"/>
        <v>0</v>
      </c>
      <c r="H46" s="47">
        <f>HOTEL!H43</f>
        <v>0</v>
      </c>
      <c r="I46" s="48">
        <f t="shared" si="1"/>
        <v>0</v>
      </c>
      <c r="J46" s="49">
        <f>HOTEL!J43</f>
        <v>1</v>
      </c>
      <c r="K46" s="48">
        <f t="shared" si="2"/>
        <v>0</v>
      </c>
      <c r="L46" s="50">
        <f t="shared" si="3"/>
        <v>0</v>
      </c>
    </row>
    <row r="47" spans="1:12" ht="47.45" customHeight="1" thickTop="1" thickBot="1" x14ac:dyDescent="0.3">
      <c r="A47" s="28"/>
      <c r="B47" s="28"/>
      <c r="C47" s="28"/>
      <c r="D47" s="28"/>
      <c r="E47" s="28"/>
      <c r="F47" s="28"/>
      <c r="G47" s="28"/>
      <c r="H47" s="28"/>
      <c r="I47" s="74" t="s">
        <v>24</v>
      </c>
      <c r="J47" s="74"/>
      <c r="K47" s="74"/>
      <c r="L47" s="51">
        <f>SUM(L12:L46)</f>
        <v>0</v>
      </c>
    </row>
    <row r="48" spans="1:12" ht="17.25" thickTop="1" thickBot="1" x14ac:dyDescent="0.3">
      <c r="A48" s="28"/>
      <c r="B48" s="28"/>
      <c r="C48" s="28"/>
      <c r="D48" s="28"/>
      <c r="E48" s="28"/>
      <c r="F48" s="28"/>
      <c r="G48" s="28"/>
      <c r="H48" s="28"/>
      <c r="I48" s="75" t="s">
        <v>23</v>
      </c>
      <c r="J48" s="76"/>
      <c r="K48" s="77"/>
      <c r="L48" s="52">
        <f>(L47/100)*10+L47</f>
        <v>0</v>
      </c>
    </row>
    <row r="49" ht="15.75" thickTop="1" x14ac:dyDescent="0.25"/>
  </sheetData>
  <sheetProtection password="D3F3" sheet="1" objects="1" scenarios="1"/>
  <mergeCells count="10">
    <mergeCell ref="I47:K47"/>
    <mergeCell ref="I48:K48"/>
    <mergeCell ref="A9:L9"/>
    <mergeCell ref="A2:B2"/>
    <mergeCell ref="A3:I3"/>
    <mergeCell ref="A4:I4"/>
    <mergeCell ref="A5:I5"/>
    <mergeCell ref="A7:E7"/>
    <mergeCell ref="G7:L7"/>
    <mergeCell ref="A10:L10"/>
  </mergeCells>
  <printOptions horizontalCentered="1"/>
  <pageMargins left="0.23622047244094491" right="0.31496062992125984" top="0.78740157480314965" bottom="0.15748031496062992" header="0.23622047244094491" footer="0.19685039370078741"/>
  <pageSetup paperSize="9" scale="55" orientation="portrait" r:id="rId1"/>
  <ignoredErrors>
    <ignoredError sqref="D12:D4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HOTEL</vt:lpstr>
      <vt:lpstr>PRE-INVOICE</vt:lpstr>
      <vt:lpstr>HOTEL!Druckbereich</vt:lpstr>
      <vt:lpstr>'PRE-INVOICE'!Druckbereich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Hoesl</cp:lastModifiedBy>
  <cp:lastPrinted>2018-08-05T10:44:14Z</cp:lastPrinted>
  <dcterms:created xsi:type="dcterms:W3CDTF">2018-07-27T11:03:53Z</dcterms:created>
  <dcterms:modified xsi:type="dcterms:W3CDTF">2018-08-07T08:07:06Z</dcterms:modified>
</cp:coreProperties>
</file>