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Cadets\ITA Follonica\"/>
    </mc:Choice>
  </mc:AlternateContent>
  <xr:revisionPtr revIDLastSave="0" documentId="8_{0B426C98-C72A-4CE0-875D-DA9EE547C763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FORM'!$B$2:$T$42</definedName>
    <definedName name="_xlnm.Print_Area" localSheetId="1">'PRE-INVOICE  '!$B$2:$T$47</definedName>
    <definedName name="_xlnm.Print_Area" localSheetId="2">'TRAVEL FORM'!$A$1:$R$23</definedName>
    <definedName name="N°_SINGLE_ROOM">'ACCOMMODATION FORM'!$K$14:$L$38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4" l="1"/>
  <c r="J7" i="4"/>
  <c r="E7" i="4"/>
  <c r="B5" i="3"/>
  <c r="B5" i="4"/>
  <c r="M7" i="4"/>
  <c r="G7" i="4"/>
  <c r="B7" i="4"/>
  <c r="B4" i="4"/>
  <c r="B3" i="4"/>
  <c r="B4" i="3"/>
  <c r="B3" i="3"/>
  <c r="M12" i="3" l="1"/>
  <c r="M10" i="3"/>
  <c r="M8" i="3"/>
  <c r="M11" i="3"/>
  <c r="M9" i="3"/>
  <c r="M7" i="3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14" i="1"/>
  <c r="R38" i="1"/>
  <c r="R41" i="3" s="1"/>
  <c r="R16" i="1"/>
  <c r="R19" i="3" s="1"/>
  <c r="R17" i="1"/>
  <c r="R20" i="3" s="1"/>
  <c r="R18" i="1"/>
  <c r="R21" i="3" s="1"/>
  <c r="R19" i="1"/>
  <c r="R22" i="3" s="1"/>
  <c r="R20" i="1"/>
  <c r="R23" i="3" s="1"/>
  <c r="R21" i="1"/>
  <c r="R24" i="3" s="1"/>
  <c r="R22" i="1"/>
  <c r="R25" i="3" s="1"/>
  <c r="R23" i="1"/>
  <c r="R26" i="3" s="1"/>
  <c r="R24" i="1"/>
  <c r="R27" i="3" s="1"/>
  <c r="R25" i="1"/>
  <c r="R28" i="3" s="1"/>
  <c r="R26" i="1"/>
  <c r="R29" i="3" s="1"/>
  <c r="R27" i="1"/>
  <c r="R30" i="3" s="1"/>
  <c r="R28" i="1"/>
  <c r="R31" i="3" s="1"/>
  <c r="R29" i="1"/>
  <c r="R32" i="3" s="1"/>
  <c r="R30" i="1"/>
  <c r="R33" i="3" s="1"/>
  <c r="R31" i="1"/>
  <c r="R34" i="3" s="1"/>
  <c r="R32" i="1"/>
  <c r="R35" i="3" s="1"/>
  <c r="R33" i="1"/>
  <c r="R36" i="3" s="1"/>
  <c r="R34" i="1"/>
  <c r="R37" i="3" s="1"/>
  <c r="R35" i="1"/>
  <c r="R38" i="3" s="1"/>
  <c r="R36" i="1"/>
  <c r="R39" i="3" s="1"/>
  <c r="R37" i="1"/>
  <c r="R40" i="3" s="1"/>
  <c r="R15" i="1"/>
  <c r="R18" i="3" s="1"/>
  <c r="R14" i="1"/>
  <c r="R17" i="3" s="1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18" i="3"/>
  <c r="S17" i="3"/>
  <c r="K19" i="3"/>
  <c r="L19" i="3"/>
  <c r="M19" i="3"/>
  <c r="N19" i="3"/>
  <c r="O19" i="3"/>
  <c r="P19" i="3"/>
  <c r="Q19" i="3"/>
  <c r="K20" i="3"/>
  <c r="L20" i="3"/>
  <c r="M20" i="3"/>
  <c r="N20" i="3"/>
  <c r="O20" i="3"/>
  <c r="P20" i="3"/>
  <c r="Q20" i="3"/>
  <c r="K21" i="3"/>
  <c r="L21" i="3"/>
  <c r="M21" i="3"/>
  <c r="N21" i="3"/>
  <c r="O21" i="3"/>
  <c r="P21" i="3"/>
  <c r="Q21" i="3"/>
  <c r="K22" i="3"/>
  <c r="L22" i="3"/>
  <c r="M22" i="3"/>
  <c r="N22" i="3"/>
  <c r="O22" i="3"/>
  <c r="P22" i="3"/>
  <c r="Q22" i="3"/>
  <c r="K23" i="3"/>
  <c r="L23" i="3"/>
  <c r="M23" i="3"/>
  <c r="N23" i="3"/>
  <c r="O23" i="3"/>
  <c r="P23" i="3"/>
  <c r="Q23" i="3"/>
  <c r="K24" i="3"/>
  <c r="L24" i="3"/>
  <c r="M24" i="3"/>
  <c r="N24" i="3"/>
  <c r="O24" i="3"/>
  <c r="P24" i="3"/>
  <c r="Q24" i="3"/>
  <c r="K25" i="3"/>
  <c r="L25" i="3"/>
  <c r="M25" i="3"/>
  <c r="N25" i="3"/>
  <c r="O25" i="3"/>
  <c r="P25" i="3"/>
  <c r="Q25" i="3"/>
  <c r="K26" i="3"/>
  <c r="L26" i="3"/>
  <c r="M26" i="3"/>
  <c r="N26" i="3"/>
  <c r="O26" i="3"/>
  <c r="P26" i="3"/>
  <c r="Q26" i="3"/>
  <c r="K27" i="3"/>
  <c r="L27" i="3"/>
  <c r="M27" i="3"/>
  <c r="N27" i="3"/>
  <c r="O27" i="3"/>
  <c r="P27" i="3"/>
  <c r="Q27" i="3"/>
  <c r="K28" i="3"/>
  <c r="L28" i="3"/>
  <c r="M28" i="3"/>
  <c r="N28" i="3"/>
  <c r="O28" i="3"/>
  <c r="P28" i="3"/>
  <c r="Q28" i="3"/>
  <c r="K29" i="3"/>
  <c r="L29" i="3"/>
  <c r="M29" i="3"/>
  <c r="N29" i="3"/>
  <c r="O29" i="3"/>
  <c r="P29" i="3"/>
  <c r="Q29" i="3"/>
  <c r="K30" i="3"/>
  <c r="L30" i="3"/>
  <c r="M30" i="3"/>
  <c r="N30" i="3"/>
  <c r="O30" i="3"/>
  <c r="P30" i="3"/>
  <c r="Q30" i="3"/>
  <c r="K31" i="3"/>
  <c r="L31" i="3"/>
  <c r="M31" i="3"/>
  <c r="N31" i="3"/>
  <c r="O31" i="3"/>
  <c r="P31" i="3"/>
  <c r="Q31" i="3"/>
  <c r="K32" i="3"/>
  <c r="L32" i="3"/>
  <c r="M32" i="3"/>
  <c r="N32" i="3"/>
  <c r="O32" i="3"/>
  <c r="P32" i="3"/>
  <c r="Q32" i="3"/>
  <c r="K33" i="3"/>
  <c r="L33" i="3"/>
  <c r="M33" i="3"/>
  <c r="N33" i="3"/>
  <c r="O33" i="3"/>
  <c r="P33" i="3"/>
  <c r="Q33" i="3"/>
  <c r="K34" i="3"/>
  <c r="L34" i="3"/>
  <c r="M34" i="3"/>
  <c r="N34" i="3"/>
  <c r="O34" i="3"/>
  <c r="P34" i="3"/>
  <c r="Q34" i="3"/>
  <c r="K35" i="3"/>
  <c r="L35" i="3"/>
  <c r="M35" i="3"/>
  <c r="N35" i="3"/>
  <c r="O35" i="3"/>
  <c r="P35" i="3"/>
  <c r="Q35" i="3"/>
  <c r="K36" i="3"/>
  <c r="L36" i="3"/>
  <c r="M36" i="3"/>
  <c r="N36" i="3"/>
  <c r="O36" i="3"/>
  <c r="P36" i="3"/>
  <c r="Q36" i="3"/>
  <c r="K37" i="3"/>
  <c r="L37" i="3"/>
  <c r="M37" i="3"/>
  <c r="N37" i="3"/>
  <c r="O37" i="3"/>
  <c r="P37" i="3"/>
  <c r="Q37" i="3"/>
  <c r="K38" i="3"/>
  <c r="L38" i="3"/>
  <c r="M38" i="3"/>
  <c r="N38" i="3"/>
  <c r="O38" i="3"/>
  <c r="P38" i="3"/>
  <c r="Q38" i="3"/>
  <c r="K39" i="3"/>
  <c r="L39" i="3"/>
  <c r="M39" i="3"/>
  <c r="N39" i="3"/>
  <c r="O39" i="3"/>
  <c r="P39" i="3"/>
  <c r="Q39" i="3"/>
  <c r="K40" i="3"/>
  <c r="L40" i="3"/>
  <c r="M40" i="3"/>
  <c r="N40" i="3"/>
  <c r="O40" i="3"/>
  <c r="P40" i="3"/>
  <c r="Q40" i="3"/>
  <c r="K41" i="3"/>
  <c r="L41" i="3"/>
  <c r="M41" i="3"/>
  <c r="N41" i="3"/>
  <c r="O41" i="3"/>
  <c r="P41" i="3"/>
  <c r="Q41" i="3"/>
  <c r="K18" i="3"/>
  <c r="L18" i="3"/>
  <c r="M18" i="3"/>
  <c r="N18" i="3"/>
  <c r="O18" i="3"/>
  <c r="P18" i="3"/>
  <c r="Q18" i="3"/>
  <c r="K17" i="3"/>
  <c r="L17" i="3"/>
  <c r="N17" i="3"/>
  <c r="O17" i="3"/>
  <c r="P17" i="3"/>
  <c r="Q17" i="3"/>
  <c r="M17" i="3" l="1"/>
  <c r="T18" i="1"/>
  <c r="T22" i="1"/>
  <c r="T26" i="1"/>
  <c r="T30" i="1"/>
  <c r="T17" i="1"/>
  <c r="T19" i="1"/>
  <c r="T20" i="1"/>
  <c r="T21" i="1"/>
  <c r="T23" i="1"/>
  <c r="T24" i="1"/>
  <c r="T25" i="1"/>
  <c r="T27" i="1"/>
  <c r="T28" i="1"/>
  <c r="T29" i="1"/>
  <c r="T31" i="1"/>
  <c r="T32" i="1"/>
  <c r="T34" i="1"/>
  <c r="T35" i="1"/>
  <c r="T36" i="1"/>
  <c r="T37" i="1"/>
  <c r="T38" i="1"/>
  <c r="D45" i="3"/>
  <c r="D44" i="3"/>
  <c r="B17" i="4"/>
  <c r="T33" i="1"/>
  <c r="R16" i="3"/>
  <c r="K45" i="3"/>
  <c r="J45" i="3"/>
  <c r="I45" i="3"/>
  <c r="H45" i="3"/>
  <c r="G45" i="3"/>
  <c r="F45" i="3"/>
  <c r="E45" i="3"/>
  <c r="K44" i="3"/>
  <c r="J44" i="3"/>
  <c r="I44" i="3"/>
  <c r="H44" i="3"/>
  <c r="G44" i="3"/>
  <c r="F44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L42" i="1"/>
  <c r="L41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T14" i="1" l="1"/>
  <c r="T16" i="1"/>
  <c r="T19" i="3" s="1"/>
  <c r="T15" i="1"/>
  <c r="T41" i="3"/>
  <c r="T37" i="3"/>
  <c r="T33" i="3"/>
  <c r="T29" i="3"/>
  <c r="T25" i="3"/>
  <c r="T21" i="3"/>
  <c r="T39" i="3"/>
  <c r="T31" i="3"/>
  <c r="T27" i="3"/>
  <c r="T38" i="3"/>
  <c r="T34" i="3"/>
  <c r="T30" i="3"/>
  <c r="T26" i="3"/>
  <c r="T35" i="3"/>
  <c r="T20" i="3"/>
  <c r="T22" i="3"/>
  <c r="T40" i="3"/>
  <c r="T36" i="3"/>
  <c r="T32" i="3"/>
  <c r="T28" i="3"/>
  <c r="T24" i="3"/>
  <c r="T23" i="3"/>
  <c r="L45" i="3"/>
  <c r="L44" i="3"/>
  <c r="T17" i="3" l="1"/>
  <c r="T39" i="1"/>
  <c r="T40" i="1" s="1"/>
  <c r="T41" i="1" s="1"/>
  <c r="T18" i="3"/>
  <c r="T42" i="3" l="1"/>
  <c r="T43" i="3" s="1"/>
  <c r="T44" i="3" s="1"/>
</calcChain>
</file>

<file path=xl/sharedStrings.xml><?xml version="1.0" encoding="utf-8"?>
<sst xmlns="http://schemas.openxmlformats.org/spreadsheetml/2006/main" count="125" uniqueCount="85">
  <si>
    <t>Men / Women</t>
  </si>
  <si>
    <t xml:space="preserve">TO: </t>
  </si>
  <si>
    <t>FUNCTION</t>
  </si>
  <si>
    <t>N°</t>
  </si>
  <si>
    <t>CONTACT PERSON:</t>
  </si>
  <si>
    <t>POSITION: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</si>
  <si>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</si>
  <si>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</si>
  <si>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</si>
  <si>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</si>
  <si>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</si>
  <si>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</si>
  <si>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</si>
  <si>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</si>
  <si>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</si>
  <si>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</si>
  <si>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</si>
  <si>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</si>
  <si>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</si>
  <si>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</si>
  <si>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</si>
  <si>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</si>
  <si>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</si>
  <si>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</si>
  <si>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</si>
  <si>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</si>
  <si>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</si>
  <si>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</si>
  <si>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</si>
  <si>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</si>
  <si>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</si>
  <si>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</si>
  <si>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</si>
  <si>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</si>
  <si>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</si>
  <si>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t xml:space="preserve">MULTIPLE 4 PAX ROOM b&amp;b </t>
  </si>
  <si>
    <t>MULTIPLE 5 PAX ROOM b&amp;b</t>
  </si>
  <si>
    <r>
      <t>LUNCH (</t>
    </r>
    <r>
      <rPr>
        <sz val="11"/>
        <color theme="1"/>
        <rFont val="Calibri"/>
        <family val="2"/>
      </rPr>
      <t>€ 15,00)</t>
    </r>
  </si>
  <si>
    <t>DINNER (€ 16,00)</t>
  </si>
  <si>
    <t>LUNCH (€ 15,00)</t>
  </si>
  <si>
    <t>DINNER (€ 1600)</t>
  </si>
  <si>
    <t>SURNAME:</t>
  </si>
  <si>
    <t>EMERGENCY MOBILE NUMBER</t>
  </si>
  <si>
    <t>HEAD OF THE DELEGATION
IN TRAVEL</t>
  </si>
  <si>
    <t>CLUB:</t>
  </si>
  <si>
    <t>FEDERATION:</t>
  </si>
  <si>
    <t>COUNTRY:</t>
  </si>
  <si>
    <t>N° OF MEALS</t>
  </si>
  <si>
    <t>PARTIAL AMOUNT (b&amp;b)</t>
  </si>
  <si>
    <t>YES</t>
  </si>
  <si>
    <t>NO</t>
  </si>
  <si>
    <t>DATE OF
 ARRIVAL</t>
  </si>
  <si>
    <t>DATE OF
DEPARTURE</t>
  </si>
  <si>
    <t>SINGLE ROOM
b&amp;b</t>
  </si>
  <si>
    <t>TRIPLE ROOM
b&amp;b</t>
  </si>
  <si>
    <r>
      <t xml:space="preserve">TRANSFER FROM/TO
</t>
    </r>
    <r>
      <rPr>
        <b/>
        <u/>
        <sz val="10"/>
        <rFont val="Calibri"/>
        <family val="2"/>
      </rPr>
      <t xml:space="preserve">PISA </t>
    </r>
    <r>
      <rPr>
        <b/>
        <sz val="10"/>
        <rFont val="Calibri"/>
        <family val="2"/>
      </rPr>
      <t>AIRPORT</t>
    </r>
  </si>
  <si>
    <t>TRANSFER FROM/TO
PISA AIRPORT</t>
  </si>
  <si>
    <t>PLEASE, SEND TO LOCAL ORGANIZER AND 
WAIT FOR CONFIRMATION BEFORE PAYMENT</t>
  </si>
  <si>
    <t>BANK DETAILS:</t>
  </si>
  <si>
    <r>
      <rPr>
        <b/>
        <sz val="16"/>
        <rFont val="Calibri"/>
        <family val="2"/>
      </rPr>
      <t xml:space="preserve">Name of account holder: </t>
    </r>
    <r>
      <rPr>
        <sz val="16"/>
        <rFont val="Calibri"/>
        <family val="2"/>
      </rPr>
      <t xml:space="preserve">COMITATO ECC TOSCANA ASD
</t>
    </r>
    <r>
      <rPr>
        <b/>
        <sz val="16"/>
        <rFont val="Calibri"/>
        <family val="2"/>
      </rPr>
      <t>Name of bank:</t>
    </r>
    <r>
      <rPr>
        <sz val="16"/>
        <rFont val="Calibri"/>
        <family val="2"/>
      </rPr>
      <t xml:space="preserve"> BANCA DEL VALDARNO - CREDITO COOPERATIVO SCARL
</t>
    </r>
    <r>
      <rPr>
        <b/>
        <sz val="16"/>
        <rFont val="Calibri"/>
        <family val="2"/>
      </rPr>
      <t>Branch of:</t>
    </r>
    <r>
      <rPr>
        <sz val="16"/>
        <rFont val="Calibri"/>
        <family val="2"/>
      </rPr>
      <t xml:space="preserve"> 52027 MONTEVARCHI (AR) - ITALY
</t>
    </r>
    <r>
      <rPr>
        <b/>
        <sz val="16"/>
        <rFont val="Calibri"/>
        <family val="2"/>
      </rPr>
      <t>IBAN:</t>
    </r>
    <r>
      <rPr>
        <sz val="16"/>
        <rFont val="Calibri"/>
        <family val="2"/>
      </rPr>
      <t xml:space="preserve"> IT63G0881171540000000610144
</t>
    </r>
    <r>
      <rPr>
        <b/>
        <sz val="16"/>
        <rFont val="Calibri"/>
        <family val="2"/>
      </rPr>
      <t>BIC (SWIFT):</t>
    </r>
    <r>
      <rPr>
        <sz val="16"/>
        <rFont val="Calibri"/>
        <family val="2"/>
      </rPr>
      <t xml:space="preserve">  ICRA IT R1 MJ2
</t>
    </r>
    <r>
      <rPr>
        <b/>
        <sz val="16"/>
        <rFont val="Calibri"/>
        <family val="2"/>
      </rPr>
      <t xml:space="preserve">Payment Title: </t>
    </r>
    <r>
      <rPr>
        <sz val="16"/>
        <rFont val="Calibri"/>
        <family val="2"/>
      </rPr>
      <t xml:space="preserve"> (Country Code) - CEJC Follonica 2019
</t>
    </r>
  </si>
  <si>
    <t>All bank fees and money transfer costs must be paid by the sender Federation</t>
  </si>
  <si>
    <t>DOUBLE ROOM
 b&amp;b</t>
  </si>
  <si>
    <t>THE INPUT DATA REQUIRED ARE IN BLACK</t>
  </si>
  <si>
    <t>AUTOMATICALLY FILLED: NO INPUT DATA ARE REQUIRED</t>
  </si>
  <si>
    <t>E-MAIL</t>
  </si>
  <si>
    <t>WSAPP</t>
  </si>
  <si>
    <t>SMS</t>
  </si>
  <si>
    <t>EMAIL</t>
  </si>
  <si>
    <r>
      <t xml:space="preserve">DO YOU PREFER TO BE CONTACTED BY THE ORGANIZATION FOR COMMUNICATIONS 
IN PARTICULAR REGARDING RETURN TRANSFER DETAILS BY:
</t>
    </r>
    <r>
      <rPr>
        <b/>
        <i/>
        <sz val="14"/>
        <color theme="1"/>
        <rFont val="Calibri"/>
        <family val="2"/>
        <scheme val="minor"/>
      </rPr>
      <t>(please write one "X" under your choice)</t>
    </r>
  </si>
  <si>
    <t>N°OF FLIGHT OR TRAIN</t>
  </si>
  <si>
    <t>INFORMATION ON YOUR TRAVEL AND REQUEST FOR THE TRANSFER SERVICE FROM/TO THE AIRPORT OR THE TRAIN STATION</t>
  </si>
  <si>
    <t>ARRIVAL</t>
  </si>
  <si>
    <t>DEPARTURE</t>
  </si>
  <si>
    <r>
      <t>Follonica (ITALY), 09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- 10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Feb. 2019</t>
    </r>
  </si>
  <si>
    <t>DO YOU REQUEST TRANSFER SERVICE FROM THE AIRPORT OR TRAIN STATION TO THE HOTEL?</t>
  </si>
  <si>
    <t>DO YOU REQUEST TRANSFER SERVICE FROM THE HOTEL TO THE AIRPORT OR TRAIN STATION?</t>
  </si>
  <si>
    <t>IF YES … NUMBER OF PASSENGERS</t>
  </si>
  <si>
    <r>
      <t xml:space="preserve">REQUEST FOR THE TRANSFER SERVICE FROM/TO THE HOTEL AND THE SPORTSHALL </t>
    </r>
    <r>
      <rPr>
        <b/>
        <i/>
        <sz val="14"/>
        <color theme="1"/>
        <rFont val="Calibri"/>
        <family val="2"/>
        <scheme val="minor"/>
      </rPr>
      <t>(please write one "X" under your choice)</t>
    </r>
  </si>
  <si>
    <r>
      <t xml:space="preserve"> PRE-INVOICE 
</t>
    </r>
    <r>
      <rPr>
        <sz val="12"/>
        <color rgb="FFFF0000"/>
        <rFont val="Calibri"/>
        <family val="2"/>
      </rPr>
      <t>(not valid as an official receipt, which will instead be issued during the credit operations)</t>
    </r>
  </si>
  <si>
    <r>
      <t>AFTER 18</t>
    </r>
    <r>
      <rPr>
        <b/>
        <vertAlign val="superscript"/>
        <sz val="11"/>
        <color rgb="FFFF0000"/>
        <rFont val="Calibri"/>
        <family val="2"/>
        <scheme val="minor"/>
      </rPr>
      <t>th</t>
    </r>
    <r>
      <rPr>
        <b/>
        <sz val="11"/>
        <color rgb="FFFF0000"/>
        <rFont val="Calibri"/>
        <family val="2"/>
        <scheme val="minor"/>
      </rPr>
      <t xml:space="preserve"> January</t>
    </r>
    <r>
      <rPr>
        <sz val="11"/>
        <color rgb="FFFF0000"/>
        <rFont val="Calibri"/>
        <family val="2"/>
        <scheme val="minor"/>
      </rPr>
      <t xml:space="preserve"> +10% charge</t>
    </r>
  </si>
  <si>
    <r>
      <t>AFTER 18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January</t>
    </r>
    <r>
      <rPr>
        <sz val="11"/>
        <color theme="1"/>
        <rFont val="Calibri"/>
        <family val="2"/>
        <scheme val="minor"/>
      </rPr>
      <t xml:space="preserve"> +10% charge</t>
    </r>
  </si>
  <si>
    <r>
      <t xml:space="preserve">TRAVEL FORM
</t>
    </r>
    <r>
      <rPr>
        <b/>
        <sz val="11"/>
        <color rgb="FFFF0000"/>
        <rFont val="Calibri"/>
        <family val="2"/>
        <scheme val="minor"/>
      </rPr>
      <t>This form must be returned to Local Organizing Committee
booking@ecctoscana.it
not later than Friday 25th January 2019</t>
    </r>
  </si>
  <si>
    <t xml:space="preserve">TOTAL AMOUNT MEALS INCLUDED </t>
  </si>
  <si>
    <t>CADET EUROPEAN JUDO CUP</t>
  </si>
  <si>
    <r>
      <t xml:space="preserve">ACCOMMODATION FORM                                       </t>
    </r>
    <r>
      <rPr>
        <b/>
        <sz val="11"/>
        <color rgb="FFFF0000"/>
        <rFont val="Calibri"/>
        <family val="2"/>
      </rPr>
      <t>This form must be returned to Local Organizing Committee
booking@ecctoscana.it
not later than  Friday 18th January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</si>
</sst>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.00;[Red]&quot;€&quot;\ #,##0.00"/>
    <numFmt numFmtId="167" formatCode="&quot;€&quot;\ #,##0"/>
  </numFmts>
  <fonts count="7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i/>
      <sz val="12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4"/>
      <name val="Calibri"/>
      <family val="2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  <font>
      <i/>
      <u/>
      <sz val="14"/>
      <name val="Calibri"/>
      <family val="2"/>
    </font>
    <font>
      <b/>
      <vertAlign val="superscript"/>
      <sz val="11"/>
      <color rgb="FFFF0000"/>
      <name val="Calibri"/>
      <family val="2"/>
      <scheme val="minor"/>
    </font>
    <font>
      <b/>
      <u/>
      <sz val="18"/>
      <color indexed="8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indexed="10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indexed="64"/>
      </right>
      <top style="double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48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11" fillId="0" borderId="0" xfId="0" applyNumberFormat="1" applyFont="1" applyAlignment="1">
      <alignment wrapText="1"/>
    </xf>
    <xf numFmtId="4" fontId="7" fillId="0" borderId="6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25" fillId="0" borderId="0" xfId="0" applyFont="1" applyAlignment="1">
      <alignment horizontal="justify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4" borderId="0" xfId="0" applyFont="1" applyFill="1" applyBorder="1" applyAlignment="1">
      <alignment horizontal="center" vertical="center"/>
    </xf>
    <xf numFmtId="49" fontId="17" fillId="5" borderId="34" xfId="0" applyNumberFormat="1" applyFont="1" applyFill="1" applyBorder="1" applyAlignment="1">
      <alignment horizontal="center" vertical="center" textRotation="90" wrapText="1"/>
    </xf>
    <xf numFmtId="49" fontId="17" fillId="5" borderId="35" xfId="0" applyNumberFormat="1" applyFont="1" applyFill="1" applyBorder="1" applyAlignment="1">
      <alignment horizontal="center" vertical="center" textRotation="90" wrapText="1"/>
    </xf>
    <xf numFmtId="49" fontId="17" fillId="6" borderId="34" xfId="0" applyNumberFormat="1" applyFont="1" applyFill="1" applyBorder="1" applyAlignment="1">
      <alignment horizontal="center" vertical="center" textRotation="90" wrapText="1"/>
    </xf>
    <xf numFmtId="49" fontId="17" fillId="6" borderId="69" xfId="0" applyNumberFormat="1" applyFont="1" applyFill="1" applyBorder="1" applyAlignment="1">
      <alignment horizontal="center" vertical="center" textRotation="90" wrapText="1"/>
    </xf>
    <xf numFmtId="49" fontId="17" fillId="6" borderId="36" xfId="0" applyNumberFormat="1" applyFont="1" applyFill="1" applyBorder="1" applyAlignment="1">
      <alignment horizontal="center" vertical="center" textRotation="90" wrapText="1"/>
    </xf>
    <xf numFmtId="49" fontId="17" fillId="6" borderId="36" xfId="0" applyNumberFormat="1" applyFont="1" applyFill="1" applyBorder="1" applyAlignment="1">
      <alignment horizontal="center" vertical="center" textRotation="90" wrapText="1" shrinkToFit="1"/>
    </xf>
    <xf numFmtId="49" fontId="17" fillId="6" borderId="35" xfId="0" applyNumberFormat="1" applyFont="1" applyFill="1" applyBorder="1" applyAlignment="1">
      <alignment horizontal="center" vertical="center" textRotation="90" wrapText="1"/>
    </xf>
    <xf numFmtId="166" fontId="20" fillId="7" borderId="18" xfId="0" applyNumberFormat="1" applyFont="1" applyFill="1" applyBorder="1" applyAlignment="1">
      <alignment horizontal="center" vertical="center" wrapText="1"/>
    </xf>
    <xf numFmtId="165" fontId="17" fillId="7" borderId="21" xfId="0" applyNumberFormat="1" applyFont="1" applyFill="1" applyBorder="1" applyAlignment="1" applyProtection="1">
      <alignment horizontal="center" vertical="center" wrapText="1"/>
    </xf>
    <xf numFmtId="0" fontId="17" fillId="7" borderId="41" xfId="0" applyFont="1" applyFill="1" applyBorder="1" applyAlignment="1">
      <alignment vertical="center"/>
    </xf>
    <xf numFmtId="165" fontId="17" fillId="7" borderId="59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4" fontId="7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11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0" fontId="17" fillId="7" borderId="40" xfId="0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8" xfId="0" applyBorder="1"/>
    <xf numFmtId="0" fontId="8" fillId="0" borderId="0" xfId="0" applyFont="1" applyBorder="1" applyAlignment="1">
      <alignment horizontal="left"/>
    </xf>
    <xf numFmtId="167" fontId="19" fillId="5" borderId="39" xfId="0" applyNumberFormat="1" applyFont="1" applyFill="1" applyBorder="1" applyAlignment="1">
      <alignment horizontal="center" vertical="center" wrapText="1"/>
    </xf>
    <xf numFmtId="167" fontId="19" fillId="5" borderId="38" xfId="0" applyNumberFormat="1" applyFont="1" applyFill="1" applyBorder="1" applyAlignment="1">
      <alignment horizontal="center" vertical="center" wrapText="1"/>
    </xf>
    <xf numFmtId="167" fontId="19" fillId="6" borderId="39" xfId="0" applyNumberFormat="1" applyFont="1" applyFill="1" applyBorder="1" applyAlignment="1">
      <alignment horizontal="center" vertical="center" wrapText="1"/>
    </xf>
    <xf numFmtId="167" fontId="19" fillId="6" borderId="49" xfId="0" applyNumberFormat="1" applyFont="1" applyFill="1" applyBorder="1" applyAlignment="1">
      <alignment horizontal="center" vertical="center" wrapText="1"/>
    </xf>
    <xf numFmtId="167" fontId="19" fillId="6" borderId="37" xfId="0" applyNumberFormat="1" applyFont="1" applyFill="1" applyBorder="1" applyAlignment="1">
      <alignment horizontal="center" vertical="center" wrapText="1"/>
    </xf>
    <xf numFmtId="167" fontId="19" fillId="6" borderId="38" xfId="0" applyNumberFormat="1" applyFont="1" applyFill="1" applyBorder="1" applyAlignment="1">
      <alignment horizontal="center" vertical="center" wrapText="1"/>
    </xf>
    <xf numFmtId="16" fontId="40" fillId="7" borderId="54" xfId="0" applyNumberFormat="1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49" fontId="41" fillId="7" borderId="6" xfId="0" applyNumberFormat="1" applyFont="1" applyFill="1" applyBorder="1" applyAlignment="1" applyProtection="1">
      <alignment horizontal="center" vertical="center" textRotation="90" wrapText="1"/>
    </xf>
    <xf numFmtId="4" fontId="7" fillId="0" borderId="78" xfId="0" applyNumberFormat="1" applyFont="1" applyBorder="1" applyAlignment="1">
      <alignment horizontal="center"/>
    </xf>
    <xf numFmtId="4" fontId="7" fillId="0" borderId="68" xfId="0" applyNumberFormat="1" applyFont="1" applyBorder="1" applyAlignment="1">
      <alignment horizontal="center"/>
    </xf>
    <xf numFmtId="4" fontId="7" fillId="0" borderId="56" xfId="0" applyNumberFormat="1" applyFont="1" applyBorder="1" applyAlignment="1">
      <alignment horizontal="center"/>
    </xf>
    <xf numFmtId="0" fontId="45" fillId="7" borderId="22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45" fillId="7" borderId="50" xfId="0" applyFont="1" applyFill="1" applyBorder="1" applyAlignment="1">
      <alignment horizontal="center" vertical="center" wrapText="1"/>
    </xf>
    <xf numFmtId="0" fontId="45" fillId="7" borderId="23" xfId="0" applyFont="1" applyFill="1" applyBorder="1" applyAlignment="1">
      <alignment horizontal="center" vertical="center" wrapText="1"/>
    </xf>
    <xf numFmtId="16" fontId="40" fillId="7" borderId="63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 applyProtection="1">
      <alignment horizontal="center" vertical="center"/>
      <protection locked="0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1" fontId="7" fillId="6" borderId="2" xfId="0" applyNumberFormat="1" applyFont="1" applyFill="1" applyBorder="1" applyAlignment="1" applyProtection="1">
      <alignment horizontal="center" vertical="center"/>
      <protection locked="0"/>
    </xf>
    <xf numFmtId="1" fontId="7" fillId="6" borderId="3" xfId="0" applyNumberFormat="1" applyFont="1" applyFill="1" applyBorder="1" applyAlignment="1" applyProtection="1">
      <alignment horizontal="center" vertical="center"/>
      <protection locked="0"/>
    </xf>
    <xf numFmtId="1" fontId="7" fillId="6" borderId="7" xfId="0" applyNumberFormat="1" applyFont="1" applyFill="1" applyBorder="1" applyAlignment="1" applyProtection="1">
      <alignment horizontal="center" vertical="center"/>
      <protection locked="0"/>
    </xf>
    <xf numFmtId="4" fontId="12" fillId="4" borderId="24" xfId="0" applyNumberFormat="1" applyFont="1" applyFill="1" applyBorder="1" applyAlignment="1" applyProtection="1">
      <alignment horizontal="center" vertical="center"/>
      <protection locked="0"/>
    </xf>
    <xf numFmtId="2" fontId="48" fillId="3" borderId="72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5" xfId="0" applyNumberFormat="1" applyFont="1" applyFill="1" applyBorder="1" applyAlignment="1" applyProtection="1">
      <alignment horizontal="center" vertical="center"/>
      <protection locked="0"/>
    </xf>
    <xf numFmtId="1" fontId="7" fillId="6" borderId="8" xfId="0" applyNumberFormat="1" applyFont="1" applyFill="1" applyBorder="1" applyAlignment="1" applyProtection="1">
      <alignment horizontal="center" vertical="center"/>
      <protection locked="0"/>
    </xf>
    <xf numFmtId="2" fontId="48" fillId="3" borderId="73" xfId="0" applyNumberFormat="1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30" xfId="0" applyNumberFormat="1" applyFont="1" applyFill="1" applyBorder="1" applyAlignment="1" applyProtection="1">
      <alignment horizontal="center" vertical="center"/>
      <protection locked="0"/>
    </xf>
    <xf numFmtId="1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7" fillId="6" borderId="11" xfId="0" applyNumberFormat="1" applyFont="1" applyFill="1" applyBorder="1" applyAlignment="1" applyProtection="1">
      <alignment horizontal="center" vertical="center"/>
      <protection locked="0"/>
    </xf>
    <xf numFmtId="1" fontId="7" fillId="6" borderId="14" xfId="0" applyNumberFormat="1" applyFont="1" applyFill="1" applyBorder="1" applyAlignment="1" applyProtection="1">
      <alignment horizontal="center" vertical="center"/>
      <protection locked="0"/>
    </xf>
    <xf numFmtId="2" fontId="48" fillId="3" borderId="74" xfId="0" applyNumberFormat="1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165" fontId="17" fillId="7" borderId="86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" fontId="7" fillId="4" borderId="0" xfId="0" applyNumberFormat="1" applyFont="1" applyFill="1" applyBorder="1" applyAlignment="1" applyProtection="1">
      <alignment horizontal="center"/>
    </xf>
    <xf numFmtId="49" fontId="12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Border="1" applyAlignment="1">
      <alignment horizontal="center" vertical="center" wrapText="1"/>
    </xf>
    <xf numFmtId="4" fontId="12" fillId="4" borderId="0" xfId="0" applyNumberFormat="1" applyFont="1" applyFill="1" applyBorder="1" applyAlignment="1" applyProtection="1">
      <alignment horizontal="center"/>
    </xf>
    <xf numFmtId="1" fontId="7" fillId="4" borderId="0" xfId="0" applyNumberFormat="1" applyFont="1" applyFill="1" applyBorder="1" applyAlignment="1" applyProtection="1">
      <alignment horizontal="center"/>
      <protection locked="0"/>
    </xf>
    <xf numFmtId="4" fontId="23" fillId="4" borderId="0" xfId="0" applyNumberFormat="1" applyFont="1" applyFill="1" applyBorder="1" applyProtection="1"/>
    <xf numFmtId="0" fontId="3" fillId="4" borderId="0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/>
    <xf numFmtId="0" fontId="0" fillId="4" borderId="6" xfId="0" applyFill="1" applyBorder="1" applyAlignment="1" applyProtection="1"/>
    <xf numFmtId="0" fontId="7" fillId="4" borderId="6" xfId="0" applyFont="1" applyFill="1" applyBorder="1" applyProtection="1"/>
    <xf numFmtId="1" fontId="7" fillId="4" borderId="0" xfId="0" applyNumberFormat="1" applyFont="1" applyFill="1" applyBorder="1" applyAlignment="1" applyProtection="1">
      <alignment horizontal="center"/>
    </xf>
    <xf numFmtId="0" fontId="13" fillId="4" borderId="0" xfId="0" applyFont="1" applyFill="1"/>
    <xf numFmtId="0" fontId="9" fillId="4" borderId="0" xfId="0" applyFont="1" applyFill="1"/>
    <xf numFmtId="0" fontId="13" fillId="4" borderId="0" xfId="0" applyFont="1" applyFill="1" applyProtection="1"/>
    <xf numFmtId="49" fontId="17" fillId="3" borderId="33" xfId="0" applyNumberFormat="1" applyFont="1" applyFill="1" applyBorder="1" applyAlignment="1" applyProtection="1">
      <alignment horizontal="center" vertical="center" wrapText="1"/>
    </xf>
    <xf numFmtId="4" fontId="21" fillId="3" borderId="43" xfId="0" applyNumberFormat="1" applyFont="1" applyFill="1" applyBorder="1" applyAlignment="1" applyProtection="1">
      <alignment horizontal="center" vertical="center" wrapText="1"/>
    </xf>
    <xf numFmtId="2" fontId="57" fillId="4" borderId="7" xfId="0" applyNumberFormat="1" applyFont="1" applyFill="1" applyBorder="1" applyAlignment="1">
      <alignment horizontal="center" vertical="center" wrapText="1"/>
    </xf>
    <xf numFmtId="2" fontId="57" fillId="4" borderId="8" xfId="0" applyNumberFormat="1" applyFont="1" applyFill="1" applyBorder="1" applyAlignment="1">
      <alignment horizontal="center" vertical="center" wrapText="1"/>
    </xf>
    <xf numFmtId="0" fontId="56" fillId="4" borderId="66" xfId="0" applyFont="1" applyFill="1" applyBorder="1" applyAlignment="1" applyProtection="1">
      <alignment horizontal="center" vertical="center"/>
    </xf>
    <xf numFmtId="0" fontId="56" fillId="4" borderId="57" xfId="0" applyFont="1" applyFill="1" applyBorder="1" applyAlignment="1" applyProtection="1">
      <alignment horizontal="center" vertical="center"/>
    </xf>
    <xf numFmtId="0" fontId="57" fillId="4" borderId="58" xfId="0" applyFont="1" applyFill="1" applyBorder="1" applyAlignment="1" applyProtection="1">
      <alignment horizontal="center" vertical="center"/>
    </xf>
    <xf numFmtId="0" fontId="56" fillId="4" borderId="49" xfId="0" applyFont="1" applyFill="1" applyBorder="1" applyAlignment="1" applyProtection="1">
      <alignment horizontal="center" vertical="center"/>
    </xf>
    <xf numFmtId="0" fontId="56" fillId="4" borderId="11" xfId="0" applyFont="1" applyFill="1" applyBorder="1" applyAlignment="1" applyProtection="1">
      <alignment horizontal="center" vertical="center"/>
    </xf>
    <xf numFmtId="0" fontId="57" fillId="4" borderId="14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56" fillId="4" borderId="3" xfId="0" applyNumberFormat="1" applyFont="1" applyFill="1" applyBorder="1" applyAlignment="1" applyProtection="1">
      <alignment vertical="center"/>
    </xf>
    <xf numFmtId="164" fontId="55" fillId="4" borderId="7" xfId="0" applyNumberFormat="1" applyFont="1" applyFill="1" applyBorder="1" applyAlignment="1" applyProtection="1">
      <alignment horizontal="center" vertical="center"/>
    </xf>
    <xf numFmtId="4" fontId="55" fillId="3" borderId="72" xfId="0" applyNumberFormat="1" applyFont="1" applyFill="1" applyBorder="1" applyAlignment="1" applyProtection="1">
      <alignment horizontal="center" vertical="center"/>
    </xf>
    <xf numFmtId="164" fontId="56" fillId="4" borderId="5" xfId="0" applyNumberFormat="1" applyFont="1" applyFill="1" applyBorder="1" applyAlignment="1" applyProtection="1">
      <alignment vertical="center"/>
    </xf>
    <xf numFmtId="164" fontId="55" fillId="4" borderId="8" xfId="0" applyNumberFormat="1" applyFont="1" applyFill="1" applyBorder="1" applyAlignment="1" applyProtection="1">
      <alignment horizontal="center" vertical="center"/>
    </xf>
    <xf numFmtId="4" fontId="55" fillId="3" borderId="75" xfId="0" applyNumberFormat="1" applyFont="1" applyFill="1" applyBorder="1" applyAlignment="1" applyProtection="1">
      <alignment horizontal="center" vertical="center"/>
    </xf>
    <xf numFmtId="164" fontId="56" fillId="4" borderId="11" xfId="0" applyNumberFormat="1" applyFont="1" applyFill="1" applyBorder="1" applyAlignment="1" applyProtection="1">
      <alignment vertical="center"/>
    </xf>
    <xf numFmtId="164" fontId="55" fillId="4" borderId="14" xfId="0" applyNumberFormat="1" applyFont="1" applyFill="1" applyBorder="1" applyAlignment="1" applyProtection="1">
      <alignment horizontal="center" vertical="center"/>
    </xf>
    <xf numFmtId="4" fontId="55" fillId="3" borderId="76" xfId="0" applyNumberFormat="1" applyFont="1" applyFill="1" applyBorder="1" applyAlignment="1" applyProtection="1">
      <alignment horizontal="center" vertical="center"/>
    </xf>
    <xf numFmtId="49" fontId="17" fillId="8" borderId="34" xfId="0" applyNumberFormat="1" applyFont="1" applyFill="1" applyBorder="1" applyAlignment="1">
      <alignment horizontal="center" vertical="center" textRotation="90" wrapText="1"/>
    </xf>
    <xf numFmtId="49" fontId="17" fillId="8" borderId="35" xfId="0" applyNumberFormat="1" applyFont="1" applyFill="1" applyBorder="1" applyAlignment="1">
      <alignment horizontal="center" vertical="center" textRotation="90" wrapText="1"/>
    </xf>
    <xf numFmtId="167" fontId="19" fillId="8" borderId="39" xfId="0" applyNumberFormat="1" applyFont="1" applyFill="1" applyBorder="1" applyAlignment="1">
      <alignment horizontal="center" vertical="center" wrapText="1"/>
    </xf>
    <xf numFmtId="167" fontId="19" fillId="8" borderId="38" xfId="0" applyNumberFormat="1" applyFont="1" applyFill="1" applyBorder="1" applyAlignment="1">
      <alignment horizontal="center" vertical="center" wrapText="1"/>
    </xf>
    <xf numFmtId="1" fontId="55" fillId="8" borderId="2" xfId="0" applyNumberFormat="1" applyFont="1" applyFill="1" applyBorder="1" applyAlignment="1">
      <alignment horizontal="center" vertical="center" wrapText="1"/>
    </xf>
    <xf numFmtId="1" fontId="55" fillId="8" borderId="7" xfId="0" applyNumberFormat="1" applyFont="1" applyFill="1" applyBorder="1" applyAlignment="1">
      <alignment horizontal="center" vertical="center" wrapText="1"/>
    </xf>
    <xf numFmtId="1" fontId="55" fillId="8" borderId="4" xfId="0" applyNumberFormat="1" applyFont="1" applyFill="1" applyBorder="1" applyAlignment="1">
      <alignment horizontal="center" vertical="center" wrapText="1"/>
    </xf>
    <xf numFmtId="1" fontId="55" fillId="8" borderId="8" xfId="0" applyNumberFormat="1" applyFont="1" applyFill="1" applyBorder="1" applyAlignment="1">
      <alignment horizontal="center" vertical="center" wrapText="1"/>
    </xf>
    <xf numFmtId="1" fontId="55" fillId="8" borderId="10" xfId="0" applyNumberFormat="1" applyFont="1" applyFill="1" applyBorder="1" applyAlignment="1">
      <alignment horizontal="center" vertical="center" wrapText="1"/>
    </xf>
    <xf numFmtId="1" fontId="55" fillId="8" borderId="14" xfId="0" applyNumberFormat="1" applyFont="1" applyFill="1" applyBorder="1" applyAlignment="1">
      <alignment horizontal="center" vertical="center" wrapText="1"/>
    </xf>
    <xf numFmtId="1" fontId="55" fillId="6" borderId="2" xfId="0" applyNumberFormat="1" applyFont="1" applyFill="1" applyBorder="1" applyAlignment="1">
      <alignment horizontal="center" vertical="center" wrapText="1"/>
    </xf>
    <xf numFmtId="1" fontId="55" fillId="6" borderId="3" xfId="0" applyNumberFormat="1" applyFont="1" applyFill="1" applyBorder="1" applyAlignment="1">
      <alignment horizontal="center" vertical="center" wrapText="1"/>
    </xf>
    <xf numFmtId="1" fontId="55" fillId="6" borderId="7" xfId="0" applyNumberFormat="1" applyFont="1" applyFill="1" applyBorder="1" applyAlignment="1">
      <alignment horizontal="center" vertical="center" wrapText="1"/>
    </xf>
    <xf numFmtId="1" fontId="55" fillId="6" borderId="4" xfId="0" applyNumberFormat="1" applyFont="1" applyFill="1" applyBorder="1" applyAlignment="1">
      <alignment horizontal="center" vertical="center" wrapText="1"/>
    </xf>
    <xf numFmtId="1" fontId="55" fillId="6" borderId="5" xfId="0" applyNumberFormat="1" applyFont="1" applyFill="1" applyBorder="1" applyAlignment="1">
      <alignment horizontal="center" vertical="center" wrapText="1"/>
    </xf>
    <xf numFmtId="1" fontId="55" fillId="6" borderId="8" xfId="0" applyNumberFormat="1" applyFont="1" applyFill="1" applyBorder="1" applyAlignment="1">
      <alignment horizontal="center" vertical="center" wrapText="1"/>
    </xf>
    <xf numFmtId="1" fontId="55" fillId="6" borderId="10" xfId="0" applyNumberFormat="1" applyFont="1" applyFill="1" applyBorder="1" applyAlignment="1">
      <alignment horizontal="center" vertical="center" wrapText="1"/>
    </xf>
    <xf numFmtId="1" fontId="55" fillId="6" borderId="11" xfId="0" applyNumberFormat="1" applyFont="1" applyFill="1" applyBorder="1" applyAlignment="1">
      <alignment horizontal="center" vertical="center" wrapText="1"/>
    </xf>
    <xf numFmtId="1" fontId="55" fillId="6" borderId="14" xfId="0" applyNumberFormat="1" applyFont="1" applyFill="1" applyBorder="1" applyAlignment="1">
      <alignment horizontal="center" vertical="center" wrapText="1"/>
    </xf>
    <xf numFmtId="49" fontId="41" fillId="7" borderId="34" xfId="0" applyNumberFormat="1" applyFont="1" applyFill="1" applyBorder="1" applyAlignment="1" applyProtection="1">
      <alignment horizontal="center" vertical="center" wrapText="1"/>
    </xf>
    <xf numFmtId="165" fontId="17" fillId="7" borderId="39" xfId="0" applyNumberFormat="1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44" xfId="0" applyFont="1" applyFill="1" applyBorder="1" applyAlignment="1" applyProtection="1">
      <alignment horizontal="center" vertical="center"/>
    </xf>
    <xf numFmtId="49" fontId="38" fillId="3" borderId="87" xfId="0" applyNumberFormat="1" applyFont="1" applyFill="1" applyBorder="1" applyAlignment="1">
      <alignment horizontal="center" vertical="center" wrapText="1"/>
    </xf>
    <xf numFmtId="4" fontId="47" fillId="3" borderId="88" xfId="0" applyNumberFormat="1" applyFont="1" applyFill="1" applyBorder="1" applyAlignment="1">
      <alignment horizontal="center" vertical="center" wrapText="1"/>
    </xf>
    <xf numFmtId="4" fontId="47" fillId="3" borderId="17" xfId="0" applyNumberFormat="1" applyFont="1" applyFill="1" applyBorder="1" applyAlignment="1">
      <alignment horizontal="center" vertical="center" wrapText="1"/>
    </xf>
    <xf numFmtId="2" fontId="30" fillId="3" borderId="17" xfId="0" applyNumberFormat="1" applyFont="1" applyFill="1" applyBorder="1" applyAlignment="1">
      <alignment horizontal="center" vertical="center"/>
    </xf>
    <xf numFmtId="2" fontId="48" fillId="7" borderId="70" xfId="0" applyNumberFormat="1" applyFont="1" applyFill="1" applyBorder="1" applyAlignment="1">
      <alignment horizontal="center" vertical="center"/>
    </xf>
    <xf numFmtId="4" fontId="7" fillId="7" borderId="72" xfId="0" applyNumberFormat="1" applyFont="1" applyFill="1" applyBorder="1" applyAlignment="1" applyProtection="1">
      <alignment horizontal="center" vertical="center"/>
    </xf>
    <xf numFmtId="16" fontId="58" fillId="7" borderId="63" xfId="0" applyNumberFormat="1" applyFont="1" applyFill="1" applyBorder="1" applyAlignment="1" applyProtection="1">
      <alignment horizontal="center" vertical="center"/>
    </xf>
    <xf numFmtId="16" fontId="58" fillId="7" borderId="54" xfId="0" applyNumberFormat="1" applyFont="1" applyFill="1" applyBorder="1" applyAlignment="1" applyProtection="1">
      <alignment horizontal="center" vertical="center"/>
    </xf>
    <xf numFmtId="0" fontId="41" fillId="7" borderId="55" xfId="0" applyFont="1" applyFill="1" applyBorder="1" applyAlignment="1" applyProtection="1">
      <alignment horizontal="center" vertical="center"/>
    </xf>
    <xf numFmtId="0" fontId="56" fillId="0" borderId="0" xfId="0" applyFont="1" applyBorder="1"/>
    <xf numFmtId="0" fontId="56" fillId="0" borderId="0" xfId="0" applyFont="1" applyBorder="1" applyAlignment="1"/>
    <xf numFmtId="0" fontId="0" fillId="4" borderId="68" xfId="0" applyFill="1" applyBorder="1" applyProtection="1"/>
    <xf numFmtId="0" fontId="0" fillId="4" borderId="56" xfId="0" applyFill="1" applyBorder="1" applyAlignment="1" applyProtection="1">
      <alignment horizontal="center"/>
    </xf>
    <xf numFmtId="4" fontId="7" fillId="4" borderId="68" xfId="0" applyNumberFormat="1" applyFont="1" applyFill="1" applyBorder="1" applyAlignment="1" applyProtection="1">
      <alignment horizontal="center"/>
    </xf>
    <xf numFmtId="0" fontId="7" fillId="4" borderId="78" xfId="0" applyFont="1" applyFill="1" applyBorder="1" applyAlignment="1" applyProtection="1">
      <alignment horizontal="center"/>
    </xf>
    <xf numFmtId="0" fontId="0" fillId="4" borderId="1" xfId="0" applyFill="1" applyBorder="1" applyProtection="1"/>
    <xf numFmtId="2" fontId="57" fillId="4" borderId="2" xfId="0" applyNumberFormat="1" applyFont="1" applyFill="1" applyBorder="1" applyAlignment="1">
      <alignment horizontal="center" vertical="center" wrapText="1"/>
    </xf>
    <xf numFmtId="2" fontId="57" fillId="4" borderId="4" xfId="0" applyNumberFormat="1" applyFont="1" applyFill="1" applyBorder="1" applyAlignment="1">
      <alignment horizontal="center" vertical="center" wrapText="1"/>
    </xf>
    <xf numFmtId="4" fontId="4" fillId="3" borderId="89" xfId="0" applyNumberFormat="1" applyFont="1" applyFill="1" applyBorder="1" applyAlignment="1" applyProtection="1">
      <alignment horizontal="center" vertical="center"/>
    </xf>
    <xf numFmtId="4" fontId="4" fillId="9" borderId="17" xfId="0" applyNumberFormat="1" applyFont="1" applyFill="1" applyBorder="1" applyAlignment="1" applyProtection="1">
      <alignment horizontal="center" vertical="center"/>
    </xf>
    <xf numFmtId="4" fontId="22" fillId="9" borderId="17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4" fontId="2" fillId="4" borderId="71" xfId="0" applyNumberFormat="1" applyFont="1" applyFill="1" applyBorder="1" applyAlignment="1" applyProtection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69" fillId="7" borderId="13" xfId="0" applyFont="1" applyFill="1" applyBorder="1" applyAlignment="1">
      <alignment horizontal="center" vertical="center"/>
    </xf>
    <xf numFmtId="0" fontId="0" fillId="7" borderId="107" xfId="0" applyFill="1" applyBorder="1" applyAlignment="1">
      <alignment horizontal="center" vertical="center"/>
    </xf>
    <xf numFmtId="0" fontId="0" fillId="7" borderId="94" xfId="0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vertical="center"/>
    </xf>
    <xf numFmtId="49" fontId="70" fillId="7" borderId="34" xfId="0" applyNumberFormat="1" applyFont="1" applyFill="1" applyBorder="1" applyAlignment="1">
      <alignment horizontal="center" vertical="center" wrapText="1"/>
    </xf>
    <xf numFmtId="165" fontId="71" fillId="7" borderId="42" xfId="0" applyNumberFormat="1" applyFont="1" applyFill="1" applyBorder="1" applyAlignment="1">
      <alignment horizontal="center" vertical="center" wrapText="1"/>
    </xf>
    <xf numFmtId="4" fontId="72" fillId="4" borderId="26" xfId="0" applyNumberFormat="1" applyFont="1" applyFill="1" applyBorder="1" applyAlignment="1" applyProtection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4" fillId="4" borderId="80" xfId="0" applyFont="1" applyFill="1" applyBorder="1" applyAlignment="1" applyProtection="1">
      <alignment horizontal="center"/>
      <protection locked="0"/>
    </xf>
    <xf numFmtId="0" fontId="24" fillId="4" borderId="8" xfId="0" applyFont="1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protection locked="0"/>
    </xf>
    <xf numFmtId="0" fontId="0" fillId="4" borderId="77" xfId="0" applyFill="1" applyBorder="1" applyAlignment="1" applyProtection="1">
      <protection locked="0"/>
    </xf>
    <xf numFmtId="0" fontId="0" fillId="4" borderId="7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24" fillId="4" borderId="81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24" fillId="4" borderId="14" xfId="0" applyFont="1" applyFill="1" applyBorder="1" applyAlignment="1" applyProtection="1">
      <alignment horizontal="center"/>
      <protection locked="0"/>
    </xf>
    <xf numFmtId="49" fontId="35" fillId="4" borderId="11" xfId="0" applyNumberFormat="1" applyFont="1" applyFill="1" applyBorder="1" applyAlignment="1" applyProtection="1">
      <alignment horizontal="center"/>
      <protection locked="0"/>
    </xf>
    <xf numFmtId="49" fontId="35" fillId="7" borderId="5" xfId="0" applyNumberFormat="1" applyFont="1" applyFill="1" applyBorder="1" applyAlignment="1" applyProtection="1">
      <alignment horizontal="center" vertical="center"/>
    </xf>
    <xf numFmtId="0" fontId="5" fillId="4" borderId="68" xfId="0" applyFont="1" applyFill="1" applyBorder="1" applyAlignment="1" applyProtection="1">
      <alignment vertical="center" wrapText="1"/>
    </xf>
    <xf numFmtId="0" fontId="34" fillId="4" borderId="0" xfId="0" applyFont="1" applyFill="1" applyBorder="1" applyAlignment="1" applyProtection="1"/>
    <xf numFmtId="0" fontId="0" fillId="0" borderId="7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7" xfId="0" applyBorder="1" applyAlignment="1">
      <alignment horizontal="center"/>
    </xf>
    <xf numFmtId="0" fontId="66" fillId="0" borderId="79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22" fillId="9" borderId="17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9" fillId="3" borderId="18" xfId="0" applyFont="1" applyFill="1" applyBorder="1" applyAlignment="1">
      <alignment horizontal="right" vertical="center" wrapText="1"/>
    </xf>
    <xf numFmtId="0" fontId="28" fillId="3" borderId="19" xfId="0" applyFont="1" applyFill="1" applyBorder="1" applyAlignment="1">
      <alignment horizontal="right" vertical="center" wrapText="1"/>
    </xf>
    <xf numFmtId="0" fontId="28" fillId="3" borderId="9" xfId="0" applyFont="1" applyFill="1" applyBorder="1" applyAlignment="1">
      <alignment horizontal="right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7" borderId="67" xfId="0" applyFill="1" applyBorder="1" applyAlignment="1">
      <alignment horizontal="center" vertical="center" wrapText="1"/>
    </xf>
    <xf numFmtId="0" fontId="0" fillId="7" borderId="68" xfId="0" applyFill="1" applyBorder="1" applyAlignment="1">
      <alignment horizontal="center" vertical="center" wrapText="1"/>
    </xf>
    <xf numFmtId="0" fontId="0" fillId="7" borderId="71" xfId="0" applyFill="1" applyBorder="1" applyAlignment="1">
      <alignment horizontal="center" vertical="center" wrapText="1"/>
    </xf>
    <xf numFmtId="49" fontId="4" fillId="7" borderId="50" xfId="0" applyNumberFormat="1" applyFont="1" applyFill="1" applyBorder="1" applyAlignment="1">
      <alignment horizontal="center" vertical="center" wrapText="1"/>
    </xf>
    <xf numFmtId="0" fontId="0" fillId="7" borderId="6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17" fillId="7" borderId="18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7" fillId="7" borderId="32" xfId="0" applyNumberFormat="1" applyFont="1" applyFill="1" applyBorder="1" applyAlignment="1">
      <alignment horizontal="center" vertical="center" textRotation="90" wrapText="1"/>
    </xf>
    <xf numFmtId="0" fontId="19" fillId="7" borderId="37" xfId="0" applyFont="1" applyFill="1" applyBorder="1" applyAlignment="1">
      <alignment horizontal="center" vertical="center" wrapText="1"/>
    </xf>
    <xf numFmtId="49" fontId="17" fillId="7" borderId="33" xfId="0" applyNumberFormat="1" applyFont="1" applyFill="1" applyBorder="1" applyAlignment="1">
      <alignment horizontal="center" vertical="center" textRotation="90" wrapText="1"/>
    </xf>
    <xf numFmtId="0" fontId="19" fillId="7" borderId="38" xfId="0" applyFont="1" applyFill="1" applyBorder="1" applyAlignment="1">
      <alignment horizontal="center" vertical="center" wrapText="1"/>
    </xf>
    <xf numFmtId="0" fontId="51" fillId="0" borderId="56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0" xfId="0" applyFont="1" applyBorder="1" applyAlignment="1"/>
    <xf numFmtId="0" fontId="42" fillId="7" borderId="40" xfId="0" applyFont="1" applyFill="1" applyBorder="1" applyAlignment="1">
      <alignment horizontal="right" vertical="center"/>
    </xf>
    <xf numFmtId="0" fontId="43" fillId="7" borderId="22" xfId="0" applyFont="1" applyFill="1" applyBorder="1" applyAlignment="1">
      <alignment horizontal="right"/>
    </xf>
    <xf numFmtId="0" fontId="0" fillId="2" borderId="9" xfId="0" applyFill="1" applyBorder="1" applyAlignment="1" applyProtection="1">
      <alignment vertical="center"/>
      <protection locked="0"/>
    </xf>
    <xf numFmtId="49" fontId="4" fillId="7" borderId="19" xfId="0" applyNumberFormat="1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46" fillId="7" borderId="22" xfId="0" applyFont="1" applyFill="1" applyBorder="1" applyAlignment="1">
      <alignment horizontal="center" wrapText="1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1" fillId="0" borderId="56" xfId="0" quotePrefix="1" applyFont="1" applyBorder="1" applyAlignment="1">
      <alignment horizontal="left"/>
    </xf>
    <xf numFmtId="0" fontId="56" fillId="0" borderId="0" xfId="0" applyFont="1" applyBorder="1" applyAlignment="1"/>
    <xf numFmtId="49" fontId="42" fillId="4" borderId="22" xfId="0" applyNumberFormat="1" applyFont="1" applyFill="1" applyBorder="1" applyAlignment="1" applyProtection="1">
      <alignment horizontal="center" vertical="center"/>
      <protection locked="0"/>
    </xf>
    <xf numFmtId="0" fontId="42" fillId="7" borderId="22" xfId="0" applyFont="1" applyFill="1" applyBorder="1" applyAlignment="1" applyProtection="1">
      <alignment horizontal="right" vertical="center"/>
      <protection locked="0"/>
    </xf>
    <xf numFmtId="0" fontId="42" fillId="4" borderId="22" xfId="0" applyNumberFormat="1" applyFont="1" applyFill="1" applyBorder="1" applyAlignment="1" applyProtection="1">
      <alignment horizontal="center" vertical="center"/>
      <protection locked="0"/>
    </xf>
    <xf numFmtId="0" fontId="42" fillId="4" borderId="21" xfId="0" applyNumberFormat="1" applyFont="1" applyFill="1" applyBorder="1" applyAlignment="1" applyProtection="1">
      <alignment horizontal="center" vertical="center"/>
      <protection locked="0"/>
    </xf>
    <xf numFmtId="0" fontId="42" fillId="4" borderId="19" xfId="0" applyNumberFormat="1" applyFont="1" applyFill="1" applyBorder="1" applyAlignment="1" applyProtection="1">
      <alignment horizontal="center" vertical="center"/>
      <protection locked="0"/>
    </xf>
    <xf numFmtId="0" fontId="42" fillId="4" borderId="9" xfId="0" applyNumberFormat="1" applyFont="1" applyFill="1" applyBorder="1" applyAlignment="1" applyProtection="1">
      <alignment horizontal="center" vertical="center"/>
      <protection locked="0"/>
    </xf>
    <xf numFmtId="0" fontId="42" fillId="7" borderId="21" xfId="0" applyFont="1" applyFill="1" applyBorder="1" applyAlignment="1" applyProtection="1">
      <alignment horizontal="right" vertical="center"/>
      <protection locked="0"/>
    </xf>
    <xf numFmtId="0" fontId="42" fillId="7" borderId="41" xfId="0" applyFont="1" applyFill="1" applyBorder="1" applyAlignment="1" applyProtection="1">
      <alignment horizontal="right" vertical="center"/>
      <protection locked="0"/>
    </xf>
    <xf numFmtId="0" fontId="37" fillId="4" borderId="78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4" borderId="67" xfId="0" applyFont="1" applyFill="1" applyBorder="1" applyAlignment="1">
      <alignment horizontal="center" vertical="center" wrapText="1"/>
    </xf>
    <xf numFmtId="0" fontId="37" fillId="4" borderId="56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7" fillId="4" borderId="68" xfId="0" applyFont="1" applyFill="1" applyBorder="1" applyAlignment="1">
      <alignment horizontal="center" vertical="center" wrapText="1"/>
    </xf>
    <xf numFmtId="0" fontId="37" fillId="4" borderId="79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71" xfId="0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41" fillId="5" borderId="18" xfId="0" applyNumberFormat="1" applyFont="1" applyFill="1" applyBorder="1" applyAlignment="1">
      <alignment horizontal="center" vertical="center" wrapText="1"/>
    </xf>
    <xf numFmtId="0" fontId="44" fillId="5" borderId="9" xfId="0" applyFont="1" applyFill="1" applyBorder="1" applyAlignment="1">
      <alignment horizontal="center" vertical="center" wrapText="1"/>
    </xf>
    <xf numFmtId="4" fontId="17" fillId="6" borderId="18" xfId="0" applyNumberFormat="1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right" vertical="center"/>
    </xf>
    <xf numFmtId="0" fontId="0" fillId="7" borderId="85" xfId="0" applyFill="1" applyBorder="1" applyAlignment="1">
      <alignment horizontal="right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right" vertical="center"/>
    </xf>
    <xf numFmtId="0" fontId="0" fillId="7" borderId="84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49" fillId="7" borderId="53" xfId="0" applyFont="1" applyFill="1" applyBorder="1" applyAlignment="1" applyProtection="1">
      <alignment horizontal="center" vertical="center"/>
      <protection locked="0"/>
    </xf>
    <xf numFmtId="0" fontId="50" fillId="7" borderId="83" xfId="0" applyFont="1" applyFill="1" applyBorder="1" applyAlignment="1">
      <alignment horizontal="center" vertical="center"/>
    </xf>
    <xf numFmtId="0" fontId="49" fillId="7" borderId="83" xfId="0" applyFont="1" applyFill="1" applyBorder="1" applyAlignment="1" applyProtection="1">
      <alignment horizontal="center" vertical="center"/>
      <protection locked="0"/>
    </xf>
    <xf numFmtId="0" fontId="10" fillId="4" borderId="56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0" fillId="4" borderId="78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7" xfId="0" applyFill="1" applyBorder="1" applyAlignment="1" applyProtection="1">
      <alignment horizontal="center"/>
    </xf>
    <xf numFmtId="0" fontId="62" fillId="4" borderId="100" xfId="0" applyFont="1" applyFill="1" applyBorder="1" applyAlignment="1" applyProtection="1">
      <alignment horizontal="left" vertical="center"/>
    </xf>
    <xf numFmtId="0" fontId="62" fillId="4" borderId="90" xfId="0" applyFont="1" applyFill="1" applyBorder="1" applyAlignment="1" applyProtection="1">
      <alignment horizontal="left" vertical="center"/>
    </xf>
    <xf numFmtId="0" fontId="62" fillId="4" borderId="101" xfId="0" applyFont="1" applyFill="1" applyBorder="1" applyAlignment="1" applyProtection="1">
      <alignment horizontal="left" vertical="center"/>
    </xf>
    <xf numFmtId="0" fontId="62" fillId="4" borderId="102" xfId="0" applyFont="1" applyFill="1" applyBorder="1" applyAlignment="1" applyProtection="1">
      <alignment horizontal="left" vertical="center"/>
    </xf>
    <xf numFmtId="0" fontId="62" fillId="4" borderId="103" xfId="0" applyFont="1" applyFill="1" applyBorder="1" applyAlignment="1" applyProtection="1">
      <alignment horizontal="left" vertical="center"/>
    </xf>
    <xf numFmtId="0" fontId="62" fillId="4" borderId="104" xfId="0" applyFont="1" applyFill="1" applyBorder="1" applyAlignment="1" applyProtection="1">
      <alignment horizontal="left" vertical="center"/>
    </xf>
    <xf numFmtId="0" fontId="62" fillId="4" borderId="98" xfId="0" applyFont="1" applyFill="1" applyBorder="1" applyAlignment="1">
      <alignment horizontal="left" vertical="center"/>
    </xf>
    <xf numFmtId="0" fontId="62" fillId="4" borderId="91" xfId="0" applyFont="1" applyFill="1" applyBorder="1" applyAlignment="1">
      <alignment horizontal="left" vertical="center"/>
    </xf>
    <xf numFmtId="0" fontId="62" fillId="4" borderId="99" xfId="0" applyFont="1" applyFill="1" applyBorder="1" applyAlignment="1">
      <alignment horizontal="left" vertical="center"/>
    </xf>
    <xf numFmtId="0" fontId="62" fillId="4" borderId="98" xfId="0" applyFont="1" applyFill="1" applyBorder="1" applyAlignment="1" applyProtection="1">
      <alignment horizontal="left" vertical="center"/>
    </xf>
    <xf numFmtId="0" fontId="62" fillId="4" borderId="91" xfId="0" applyFont="1" applyFill="1" applyBorder="1" applyAlignment="1" applyProtection="1">
      <alignment horizontal="left" vertical="center"/>
    </xf>
    <xf numFmtId="0" fontId="62" fillId="4" borderId="99" xfId="0" applyFont="1" applyFill="1" applyBorder="1" applyAlignment="1" applyProtection="1">
      <alignment horizontal="left" vertical="center"/>
    </xf>
    <xf numFmtId="0" fontId="62" fillId="4" borderId="95" xfId="0" applyFont="1" applyFill="1" applyBorder="1" applyAlignment="1" applyProtection="1">
      <alignment horizontal="left" vertical="center"/>
    </xf>
    <xf numFmtId="0" fontId="62" fillId="4" borderId="96" xfId="0" applyFont="1" applyFill="1" applyBorder="1" applyAlignment="1" applyProtection="1">
      <alignment horizontal="left" vertical="center"/>
    </xf>
    <xf numFmtId="0" fontId="62" fillId="4" borderId="97" xfId="0" applyFont="1" applyFill="1" applyBorder="1" applyAlignment="1" applyProtection="1">
      <alignment horizontal="left" vertical="center"/>
    </xf>
    <xf numFmtId="22" fontId="37" fillId="4" borderId="78" xfId="0" applyNumberFormat="1" applyFont="1" applyFill="1" applyBorder="1" applyAlignment="1" applyProtection="1">
      <alignment horizontal="center" vertical="center" wrapText="1"/>
    </xf>
    <xf numFmtId="22" fontId="37" fillId="4" borderId="6" xfId="0" applyNumberFormat="1" applyFont="1" applyFill="1" applyBorder="1" applyAlignment="1" applyProtection="1">
      <alignment horizontal="center" vertical="center"/>
    </xf>
    <xf numFmtId="22" fontId="37" fillId="4" borderId="67" xfId="0" applyNumberFormat="1" applyFont="1" applyFill="1" applyBorder="1" applyAlignment="1" applyProtection="1">
      <alignment horizontal="center" vertical="center"/>
    </xf>
    <xf numFmtId="22" fontId="37" fillId="4" borderId="56" xfId="0" applyNumberFormat="1" applyFont="1" applyFill="1" applyBorder="1" applyAlignment="1" applyProtection="1">
      <alignment horizontal="center" vertical="center"/>
    </xf>
    <xf numFmtId="22" fontId="37" fillId="4" borderId="0" xfId="0" applyNumberFormat="1" applyFont="1" applyFill="1" applyBorder="1" applyAlignment="1" applyProtection="1">
      <alignment horizontal="center" vertical="center"/>
    </xf>
    <xf numFmtId="22" fontId="37" fillId="4" borderId="68" xfId="0" applyNumberFormat="1" applyFont="1" applyFill="1" applyBorder="1" applyAlignment="1" applyProtection="1">
      <alignment horizontal="center" vertical="center"/>
    </xf>
    <xf numFmtId="22" fontId="37" fillId="4" borderId="79" xfId="0" applyNumberFormat="1" applyFont="1" applyFill="1" applyBorder="1" applyAlignment="1" applyProtection="1">
      <alignment horizontal="center" vertical="center"/>
    </xf>
    <xf numFmtId="22" fontId="37" fillId="4" borderId="1" xfId="0" applyNumberFormat="1" applyFont="1" applyFill="1" applyBorder="1" applyAlignment="1" applyProtection="1">
      <alignment horizontal="center" vertical="center"/>
    </xf>
    <xf numFmtId="22" fontId="37" fillId="4" borderId="71" xfId="0" applyNumberFormat="1" applyFont="1" applyFill="1" applyBorder="1" applyAlignment="1" applyProtection="1">
      <alignment horizontal="center" vertical="center"/>
    </xf>
    <xf numFmtId="0" fontId="65" fillId="4" borderId="56" xfId="0" applyFont="1" applyFill="1" applyBorder="1" applyAlignment="1" applyProtection="1">
      <alignment horizontal="center" vertical="center"/>
    </xf>
    <xf numFmtId="0" fontId="65" fillId="4" borderId="0" xfId="0" applyFont="1" applyFill="1" applyBorder="1" applyAlignment="1" applyProtection="1">
      <alignment horizontal="center" vertical="center"/>
    </xf>
    <xf numFmtId="0" fontId="65" fillId="4" borderId="68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</xf>
    <xf numFmtId="0" fontId="52" fillId="4" borderId="78" xfId="0" applyFont="1" applyFill="1" applyBorder="1" applyAlignment="1" applyProtection="1">
      <alignment horizontal="center" vertical="center" wrapText="1"/>
    </xf>
    <xf numFmtId="0" fontId="52" fillId="4" borderId="6" xfId="0" applyFont="1" applyFill="1" applyBorder="1" applyAlignment="1" applyProtection="1">
      <alignment horizontal="center" vertical="center" wrapText="1"/>
    </xf>
    <xf numFmtId="0" fontId="52" fillId="4" borderId="67" xfId="0" applyFont="1" applyFill="1" applyBorder="1" applyAlignment="1" applyProtection="1">
      <alignment horizontal="center" vertical="center" wrapText="1"/>
    </xf>
    <xf numFmtId="0" fontId="54" fillId="4" borderId="56" xfId="0" applyFont="1" applyFill="1" applyBorder="1" applyAlignment="1" applyProtection="1">
      <alignment horizontal="left" vertical="top" wrapText="1"/>
    </xf>
    <xf numFmtId="0" fontId="54" fillId="4" borderId="0" xfId="0" applyFont="1" applyFill="1" applyBorder="1" applyAlignment="1" applyProtection="1">
      <alignment horizontal="left" vertical="top" wrapText="1"/>
    </xf>
    <xf numFmtId="0" fontId="54" fillId="4" borderId="68" xfId="0" applyFont="1" applyFill="1" applyBorder="1" applyAlignment="1" applyProtection="1">
      <alignment horizontal="left" vertical="top" wrapText="1"/>
    </xf>
    <xf numFmtId="0" fontId="63" fillId="4" borderId="79" xfId="0" applyFont="1" applyFill="1" applyBorder="1" applyAlignment="1" applyProtection="1">
      <alignment horizontal="center" vertical="top" wrapText="1"/>
    </xf>
    <xf numFmtId="0" fontId="60" fillId="4" borderId="1" xfId="0" applyFont="1" applyFill="1" applyBorder="1" applyAlignment="1" applyProtection="1">
      <alignment horizontal="center" vertical="top" wrapText="1"/>
    </xf>
    <xf numFmtId="0" fontId="60" fillId="4" borderId="71" xfId="0" applyFont="1" applyFill="1" applyBorder="1" applyAlignment="1" applyProtection="1">
      <alignment horizontal="center" vertical="top" wrapText="1"/>
    </xf>
    <xf numFmtId="0" fontId="55" fillId="4" borderId="15" xfId="0" applyFont="1" applyFill="1" applyBorder="1" applyAlignment="1" applyProtection="1">
      <alignment horizontal="center" vertical="center"/>
    </xf>
    <xf numFmtId="0" fontId="55" fillId="4" borderId="16" xfId="0" applyFont="1" applyFill="1" applyBorder="1" applyAlignment="1" applyProtection="1">
      <alignment horizontal="center" vertical="center"/>
    </xf>
    <xf numFmtId="0" fontId="31" fillId="9" borderId="17" xfId="0" applyFont="1" applyFill="1" applyBorder="1" applyAlignment="1" applyProtection="1">
      <alignment horizontal="center" vertical="center" wrapText="1"/>
    </xf>
    <xf numFmtId="0" fontId="32" fillId="3" borderId="89" xfId="0" applyFont="1" applyFill="1" applyBorder="1" applyAlignment="1" applyProtection="1">
      <alignment horizontal="right" vertical="center" wrapText="1"/>
    </xf>
    <xf numFmtId="0" fontId="31" fillId="7" borderId="72" xfId="0" applyFont="1" applyFill="1" applyBorder="1" applyAlignment="1" applyProtection="1">
      <alignment horizontal="right" vertical="center"/>
    </xf>
    <xf numFmtId="0" fontId="56" fillId="4" borderId="15" xfId="0" applyFont="1" applyFill="1" applyBorder="1" applyAlignment="1" applyProtection="1">
      <alignment horizontal="center" vertical="center"/>
    </xf>
    <xf numFmtId="0" fontId="56" fillId="4" borderId="16" xfId="0" applyFont="1" applyFill="1" applyBorder="1" applyAlignment="1" applyProtection="1">
      <alignment horizontal="center" vertical="center"/>
    </xf>
    <xf numFmtId="0" fontId="56" fillId="7" borderId="52" xfId="0" applyFont="1" applyFill="1" applyBorder="1" applyAlignment="1" applyProtection="1">
      <alignment horizontal="right"/>
    </xf>
    <xf numFmtId="0" fontId="56" fillId="7" borderId="64" xfId="0" applyFont="1" applyFill="1" applyBorder="1" applyAlignment="1" applyProtection="1">
      <alignment horizontal="right"/>
    </xf>
    <xf numFmtId="0" fontId="55" fillId="4" borderId="30" xfId="0" applyFont="1" applyFill="1" applyBorder="1" applyAlignment="1" applyProtection="1">
      <alignment horizontal="center" vertical="center"/>
    </xf>
    <xf numFmtId="0" fontId="55" fillId="4" borderId="31" xfId="0" applyFont="1" applyFill="1" applyBorder="1" applyAlignment="1" applyProtection="1">
      <alignment horizontal="center" vertical="center"/>
    </xf>
    <xf numFmtId="0" fontId="55" fillId="4" borderId="24" xfId="0" applyFont="1" applyFill="1" applyBorder="1" applyAlignment="1" applyProtection="1">
      <alignment horizontal="center" vertical="center"/>
    </xf>
    <xf numFmtId="0" fontId="56" fillId="4" borderId="25" xfId="0" applyFont="1" applyFill="1" applyBorder="1" applyAlignment="1" applyProtection="1">
      <alignment horizontal="center" vertical="center"/>
    </xf>
    <xf numFmtId="0" fontId="56" fillId="7" borderId="45" xfId="0" applyFont="1" applyFill="1" applyBorder="1" applyAlignment="1" applyProtection="1">
      <alignment horizontal="right"/>
    </xf>
    <xf numFmtId="0" fontId="56" fillId="7" borderId="65" xfId="0" applyFont="1" applyFill="1" applyBorder="1" applyAlignment="1" applyProtection="1">
      <alignment horizontal="right"/>
    </xf>
    <xf numFmtId="0" fontId="56" fillId="4" borderId="20" xfId="0" applyFont="1" applyFill="1" applyBorder="1" applyAlignment="1" applyProtection="1">
      <alignment horizontal="center" vertical="center"/>
    </xf>
    <xf numFmtId="0" fontId="56" fillId="4" borderId="12" xfId="0" applyFont="1" applyFill="1" applyBorder="1" applyAlignment="1" applyProtection="1">
      <alignment horizontal="center" vertical="center"/>
    </xf>
    <xf numFmtId="0" fontId="56" fillId="4" borderId="30" xfId="0" applyFont="1" applyFill="1" applyBorder="1" applyAlignment="1" applyProtection="1">
      <alignment horizontal="center" vertical="center"/>
    </xf>
    <xf numFmtId="0" fontId="56" fillId="4" borderId="31" xfId="0" applyFont="1" applyFill="1" applyBorder="1" applyAlignment="1" applyProtection="1">
      <alignment horizontal="center" vertical="center"/>
    </xf>
    <xf numFmtId="0" fontId="55" fillId="4" borderId="20" xfId="0" applyFont="1" applyFill="1" applyBorder="1" applyAlignment="1" applyProtection="1">
      <alignment horizontal="center" vertical="center"/>
    </xf>
    <xf numFmtId="0" fontId="55" fillId="4" borderId="12" xfId="0" applyFont="1" applyFill="1" applyBorder="1" applyAlignment="1" applyProtection="1">
      <alignment horizontal="center" vertical="center"/>
    </xf>
    <xf numFmtId="49" fontId="17" fillId="7" borderId="32" xfId="0" applyNumberFormat="1" applyFont="1" applyFill="1" applyBorder="1" applyAlignment="1" applyProtection="1">
      <alignment horizontal="center" vertical="center" textRotation="90" wrapText="1"/>
    </xf>
    <xf numFmtId="0" fontId="19" fillId="7" borderId="37" xfId="0" applyFont="1" applyFill="1" applyBorder="1" applyAlignment="1" applyProtection="1">
      <alignment horizontal="center" vertical="center" wrapText="1"/>
    </xf>
    <xf numFmtId="49" fontId="17" fillId="7" borderId="33" xfId="0" applyNumberFormat="1" applyFont="1" applyFill="1" applyBorder="1" applyAlignment="1" applyProtection="1">
      <alignment horizontal="center" vertical="center" textRotation="90" wrapText="1"/>
    </xf>
    <xf numFmtId="0" fontId="19" fillId="7" borderId="38" xfId="0" applyFont="1" applyFill="1" applyBorder="1" applyAlignment="1" applyProtection="1">
      <alignment horizontal="center" vertical="center" wrapText="1"/>
    </xf>
    <xf numFmtId="4" fontId="26" fillId="3" borderId="18" xfId="0" applyNumberFormat="1" applyFont="1" applyFill="1" applyBorder="1" applyAlignment="1" applyProtection="1">
      <alignment horizontal="center" vertical="center" wrapText="1"/>
    </xf>
    <xf numFmtId="4" fontId="26" fillId="3" borderId="19" xfId="0" applyNumberFormat="1" applyFont="1" applyFill="1" applyBorder="1" applyAlignment="1" applyProtection="1">
      <alignment horizontal="center" vertical="center" wrapText="1"/>
    </xf>
    <xf numFmtId="4" fontId="26" fillId="3" borderId="9" xfId="0" applyNumberFormat="1" applyFont="1" applyFill="1" applyBorder="1" applyAlignment="1" applyProtection="1">
      <alignment horizontal="center" vertical="center" wrapText="1"/>
    </xf>
    <xf numFmtId="4" fontId="41" fillId="8" borderId="18" xfId="0" applyNumberFormat="1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49" fontId="4" fillId="7" borderId="50" xfId="0" applyNumberFormat="1" applyFont="1" applyFill="1" applyBorder="1" applyAlignment="1" applyProtection="1">
      <alignment horizontal="center" vertical="center" wrapText="1"/>
    </xf>
    <xf numFmtId="0" fontId="0" fillId="7" borderId="39" xfId="0" applyFill="1" applyBorder="1" applyAlignment="1" applyProtection="1">
      <alignment horizontal="center" vertical="center" wrapText="1"/>
    </xf>
    <xf numFmtId="49" fontId="4" fillId="7" borderId="46" xfId="0" applyNumberFormat="1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7" fillId="7" borderId="48" xfId="0" applyFont="1" applyFill="1" applyBorder="1" applyAlignment="1" applyProtection="1">
      <alignment horizontal="center" vertical="center" wrapText="1"/>
    </xf>
    <xf numFmtId="0" fontId="7" fillId="7" borderId="49" xfId="0" applyFont="1" applyFill="1" applyBorder="1" applyAlignment="1" applyProtection="1">
      <alignment horizontal="center" vertical="center" wrapText="1"/>
    </xf>
    <xf numFmtId="0" fontId="4" fillId="7" borderId="46" xfId="0" applyFont="1" applyFill="1" applyBorder="1" applyAlignment="1" applyProtection="1">
      <alignment horizontal="center" vertical="center" wrapText="1"/>
    </xf>
    <xf numFmtId="0" fontId="0" fillId="7" borderId="47" xfId="0" applyFill="1" applyBorder="1" applyAlignment="1" applyProtection="1">
      <alignment horizontal="center" vertical="center" wrapText="1"/>
    </xf>
    <xf numFmtId="0" fontId="0" fillId="7" borderId="48" xfId="0" applyFill="1" applyBorder="1" applyAlignment="1" applyProtection="1">
      <alignment horizontal="center" vertical="center" wrapText="1"/>
    </xf>
    <xf numFmtId="0" fontId="0" fillId="7" borderId="49" xfId="0" applyFill="1" applyBorder="1" applyAlignment="1" applyProtection="1">
      <alignment horizontal="center" vertical="center" wrapText="1"/>
    </xf>
    <xf numFmtId="49" fontId="4" fillId="7" borderId="21" xfId="0" applyNumberFormat="1" applyFont="1" applyFill="1" applyBorder="1" applyAlignment="1" applyProtection="1">
      <alignment horizontal="center" vertical="center" wrapText="1"/>
    </xf>
    <xf numFmtId="0" fontId="0" fillId="7" borderId="41" xfId="0" applyFill="1" applyBorder="1" applyAlignment="1" applyProtection="1">
      <alignment horizontal="center" vertical="center" wrapText="1"/>
    </xf>
    <xf numFmtId="0" fontId="7" fillId="7" borderId="21" xfId="0" applyFont="1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35" fillId="7" borderId="92" xfId="0" applyFont="1" applyFill="1" applyBorder="1" applyAlignment="1" applyProtection="1">
      <alignment horizontal="center" vertical="center"/>
    </xf>
    <xf numFmtId="0" fontId="35" fillId="7" borderId="93" xfId="0" applyFont="1" applyFill="1" applyBorder="1" applyAlignment="1" applyProtection="1">
      <alignment horizontal="center" vertical="center"/>
    </xf>
    <xf numFmtId="0" fontId="35" fillId="7" borderId="70" xfId="0" applyFont="1" applyFill="1" applyBorder="1" applyAlignment="1" applyProtection="1">
      <alignment horizontal="center" vertical="center"/>
    </xf>
    <xf numFmtId="0" fontId="0" fillId="4" borderId="79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24" fillId="7" borderId="107" xfId="0" applyFont="1" applyFill="1" applyBorder="1" applyAlignment="1" applyProtection="1">
      <alignment horizontal="center" vertical="center"/>
    </xf>
    <xf numFmtId="0" fontId="24" fillId="7" borderId="105" xfId="0" applyFont="1" applyFill="1" applyBorder="1" applyAlignment="1" applyProtection="1">
      <alignment horizontal="center" vertical="center"/>
    </xf>
    <xf numFmtId="0" fontId="24" fillId="7" borderId="16" xfId="0" applyFont="1" applyFill="1" applyBorder="1" applyAlignment="1" applyProtection="1">
      <alignment horizontal="center" vertical="center"/>
    </xf>
    <xf numFmtId="0" fontId="35" fillId="7" borderId="2" xfId="0" applyFont="1" applyFill="1" applyBorder="1" applyAlignment="1" applyProtection="1">
      <alignment horizontal="center" vertical="center"/>
    </xf>
    <xf numFmtId="0" fontId="35" fillId="7" borderId="3" xfId="0" applyFont="1" applyFill="1" applyBorder="1" applyAlignment="1" applyProtection="1">
      <alignment horizontal="center" vertical="center"/>
    </xf>
    <xf numFmtId="0" fontId="35" fillId="7" borderId="7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horizontal="center" vertical="center"/>
    </xf>
    <xf numFmtId="0" fontId="24" fillId="7" borderId="8" xfId="0" applyFont="1" applyFill="1" applyBorder="1" applyAlignment="1" applyProtection="1">
      <alignment horizontal="center" vertical="center"/>
    </xf>
    <xf numFmtId="0" fontId="24" fillId="7" borderId="4" xfId="0" applyFont="1" applyFill="1" applyBorder="1" applyAlignment="1" applyProtection="1">
      <alignment horizontal="center" vertical="center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24" fillId="7" borderId="78" xfId="0" applyFont="1" applyFill="1" applyBorder="1" applyAlignment="1">
      <alignment horizontal="center" vertical="center"/>
    </xf>
    <xf numFmtId="0" fontId="24" fillId="7" borderId="52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35" fillId="4" borderId="56" xfId="0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/>
    </xf>
    <xf numFmtId="0" fontId="35" fillId="4" borderId="68" xfId="0" applyFont="1" applyFill="1" applyBorder="1" applyAlignment="1" applyProtection="1">
      <alignment horizontal="center" vertical="center"/>
    </xf>
    <xf numFmtId="0" fontId="35" fillId="4" borderId="78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67" xfId="0" applyFont="1" applyFill="1" applyBorder="1" applyAlignment="1">
      <alignment horizontal="center" vertical="center"/>
    </xf>
    <xf numFmtId="0" fontId="27" fillId="7" borderId="32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35" fillId="7" borderId="28" xfId="0" applyFont="1" applyFill="1" applyBorder="1" applyAlignment="1" applyProtection="1">
      <alignment horizontal="right" vertical="center" wrapText="1"/>
    </xf>
    <xf numFmtId="0" fontId="35" fillId="7" borderId="82" xfId="0" applyFont="1" applyFill="1" applyBorder="1" applyAlignment="1" applyProtection="1">
      <alignment horizontal="right" vertical="center" wrapText="1"/>
    </xf>
    <xf numFmtId="0" fontId="35" fillId="7" borderId="29" xfId="0" applyFont="1" applyFill="1" applyBorder="1" applyAlignment="1" applyProtection="1">
      <alignment horizontal="right" vertical="center" wrapText="1"/>
    </xf>
    <xf numFmtId="0" fontId="35" fillId="7" borderId="48" xfId="0" applyFont="1" applyFill="1" applyBorder="1" applyAlignment="1" applyProtection="1">
      <alignment horizontal="right" vertical="center" wrapText="1"/>
    </xf>
    <xf numFmtId="0" fontId="35" fillId="7" borderId="1" xfId="0" applyFont="1" applyFill="1" applyBorder="1" applyAlignment="1" applyProtection="1">
      <alignment horizontal="right" vertical="center" wrapText="1"/>
    </xf>
    <xf numFmtId="0" fontId="35" fillId="7" borderId="49" xfId="0" applyFont="1" applyFill="1" applyBorder="1" applyAlignment="1" applyProtection="1">
      <alignment horizontal="right" vertical="center" wrapText="1"/>
    </xf>
    <xf numFmtId="49" fontId="35" fillId="4" borderId="30" xfId="0" applyNumberFormat="1" applyFont="1" applyFill="1" applyBorder="1" applyAlignment="1" applyProtection="1">
      <alignment horizontal="center"/>
      <protection locked="0"/>
    </xf>
    <xf numFmtId="49" fontId="35" fillId="4" borderId="65" xfId="0" applyNumberFormat="1" applyFont="1" applyFill="1" applyBorder="1" applyAlignment="1" applyProtection="1">
      <alignment horizontal="center"/>
      <protection locked="0"/>
    </xf>
    <xf numFmtId="49" fontId="35" fillId="7" borderId="15" xfId="0" applyNumberFormat="1" applyFont="1" applyFill="1" applyBorder="1" applyAlignment="1" applyProtection="1">
      <alignment horizontal="center" vertical="center"/>
    </xf>
    <xf numFmtId="49" fontId="35" fillId="7" borderId="106" xfId="0" applyNumberFormat="1" applyFont="1" applyFill="1" applyBorder="1" applyAlignment="1" applyProtection="1">
      <alignment horizontal="center" vertical="center"/>
    </xf>
    <xf numFmtId="0" fontId="24" fillId="7" borderId="109" xfId="0" applyFont="1" applyFill="1" applyBorder="1" applyAlignment="1">
      <alignment horizontal="center" vertical="center" textRotation="90" wrapText="1"/>
    </xf>
    <xf numFmtId="0" fontId="0" fillId="7" borderId="108" xfId="0" applyFill="1" applyBorder="1" applyAlignment="1">
      <alignment horizontal="center" vertical="center" textRotation="90" wrapText="1"/>
    </xf>
    <xf numFmtId="0" fontId="27" fillId="7" borderId="27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49" fontId="35" fillId="7" borderId="3" xfId="0" applyNumberFormat="1" applyFont="1" applyFill="1" applyBorder="1" applyAlignment="1">
      <alignment horizontal="center" vertical="center"/>
    </xf>
    <xf numFmtId="49" fontId="35" fillId="7" borderId="3" xfId="0" applyNumberFormat="1" applyFont="1" applyFill="1" applyBorder="1" applyAlignment="1">
      <alignment horizontal="center" vertical="center" wrapText="1"/>
    </xf>
    <xf numFmtId="49" fontId="73" fillId="4" borderId="5" xfId="0" applyNumberFormat="1" applyFont="1" applyFill="1" applyBorder="1" applyAlignment="1" applyProtection="1">
      <alignment horizontal="center" vertical="center"/>
      <protection locked="0"/>
    </xf>
    <xf numFmtId="0" fontId="49" fillId="4" borderId="5" xfId="0" applyFont="1" applyFill="1" applyBorder="1" applyAlignment="1" applyProtection="1">
      <alignment horizontal="center" vertical="center" wrapText="1"/>
      <protection locked="0"/>
    </xf>
    <xf numFmtId="0" fontId="67" fillId="4" borderId="78" xfId="0" applyFont="1" applyFill="1" applyBorder="1" applyAlignment="1" applyProtection="1">
      <alignment horizontal="center" vertical="center" wrapText="1"/>
    </xf>
    <xf numFmtId="0" fontId="67" fillId="4" borderId="6" xfId="0" applyFont="1" applyFill="1" applyBorder="1" applyAlignment="1" applyProtection="1">
      <alignment horizontal="center" vertical="center" wrapText="1"/>
    </xf>
    <xf numFmtId="0" fontId="67" fillId="4" borderId="67" xfId="0" applyFont="1" applyFill="1" applyBorder="1" applyAlignment="1" applyProtection="1">
      <alignment horizontal="center" vertical="center" wrapText="1"/>
    </xf>
    <xf numFmtId="0" fontId="67" fillId="4" borderId="56" xfId="0" applyFont="1" applyFill="1" applyBorder="1" applyAlignment="1" applyProtection="1">
      <alignment horizontal="center" vertical="center" wrapText="1"/>
    </xf>
    <xf numFmtId="0" fontId="67" fillId="4" borderId="0" xfId="0" applyFont="1" applyFill="1" applyBorder="1" applyAlignment="1" applyProtection="1">
      <alignment horizontal="center" vertical="center" wrapText="1"/>
    </xf>
    <xf numFmtId="0" fontId="67" fillId="4" borderId="68" xfId="0" applyFont="1" applyFill="1" applyBorder="1" applyAlignment="1" applyProtection="1">
      <alignment horizontal="center" vertical="center" wrapText="1"/>
    </xf>
    <xf numFmtId="0" fontId="67" fillId="4" borderId="79" xfId="0" applyFont="1" applyFill="1" applyBorder="1" applyAlignment="1" applyProtection="1">
      <alignment horizontal="center" vertical="center" wrapText="1"/>
    </xf>
    <xf numFmtId="0" fontId="67" fillId="4" borderId="1" xfId="0" applyFont="1" applyFill="1" applyBorder="1" applyAlignment="1" applyProtection="1">
      <alignment horizontal="center" vertical="center" wrapText="1"/>
    </xf>
    <xf numFmtId="0" fontId="67" fillId="4" borderId="71" xfId="0" applyFont="1" applyFill="1" applyBorder="1" applyAlignment="1" applyProtection="1">
      <alignment horizontal="center" vertical="center" wrapText="1"/>
    </xf>
    <xf numFmtId="0" fontId="66" fillId="4" borderId="79" xfId="0" applyFont="1" applyFill="1" applyBorder="1" applyAlignment="1" applyProtection="1">
      <alignment horizontal="center" vertical="center"/>
    </xf>
    <xf numFmtId="0" fontId="66" fillId="4" borderId="1" xfId="0" applyFont="1" applyFill="1" applyBorder="1" applyAlignment="1" applyProtection="1">
      <alignment horizontal="center" vertical="center"/>
    </xf>
    <xf numFmtId="0" fontId="66" fillId="4" borderId="71" xfId="0" applyFont="1" applyFill="1" applyBorder="1" applyAlignment="1" applyProtection="1">
      <alignment horizontal="center" vertical="center"/>
    </xf>
    <xf numFmtId="0" fontId="42" fillId="4" borderId="21" xfId="0" applyFont="1" applyFill="1" applyBorder="1" applyAlignment="1" applyProtection="1">
      <alignment horizontal="center" vertical="center"/>
    </xf>
    <xf numFmtId="0" fontId="42" fillId="4" borderId="19" xfId="0" applyFont="1" applyFill="1" applyBorder="1" applyAlignment="1" applyProtection="1">
      <alignment horizontal="center" vertical="center"/>
    </xf>
    <xf numFmtId="0" fontId="42" fillId="4" borderId="9" xfId="0" applyFont="1" applyFill="1" applyBorder="1" applyAlignment="1" applyProtection="1">
      <alignment horizontal="center" vertical="center"/>
    </xf>
    <xf numFmtId="49" fontId="35" fillId="7" borderId="7" xfId="0" applyNumberFormat="1" applyFont="1" applyFill="1" applyBorder="1" applyAlignment="1">
      <alignment horizontal="center" vertical="center"/>
    </xf>
    <xf numFmtId="0" fontId="49" fillId="7" borderId="2" xfId="0" applyFont="1" applyFill="1" applyBorder="1" applyAlignment="1">
      <alignment horizontal="right" vertical="center" wrapText="1"/>
    </xf>
    <xf numFmtId="0" fontId="49" fillId="7" borderId="3" xfId="0" applyFont="1" applyFill="1" applyBorder="1" applyAlignment="1">
      <alignment horizontal="right" vertical="center" wrapText="1"/>
    </xf>
    <xf numFmtId="0" fontId="49" fillId="7" borderId="4" xfId="0" applyFont="1" applyFill="1" applyBorder="1" applyAlignment="1">
      <alignment horizontal="right" vertical="center" wrapText="1"/>
    </xf>
    <xf numFmtId="0" fontId="49" fillId="7" borderId="5" xfId="0" applyFont="1" applyFill="1" applyBorder="1" applyAlignment="1">
      <alignment horizontal="right" vertical="center" wrapText="1"/>
    </xf>
    <xf numFmtId="0" fontId="49" fillId="7" borderId="10" xfId="0" applyFont="1" applyFill="1" applyBorder="1" applyAlignment="1">
      <alignment horizontal="right" vertical="center" wrapText="1"/>
    </xf>
    <xf numFmtId="0" fontId="49" fillId="7" borderId="11" xfId="0" applyFont="1" applyFill="1" applyBorder="1" applyAlignment="1">
      <alignment horizontal="right" vertical="center" wrapText="1"/>
    </xf>
    <xf numFmtId="49" fontId="73" fillId="4" borderId="8" xfId="0" applyNumberFormat="1" applyFont="1" applyFill="1" applyBorder="1" applyAlignment="1" applyProtection="1">
      <alignment horizontal="center" vertical="center"/>
      <protection locked="0"/>
    </xf>
    <xf numFmtId="0" fontId="10" fillId="4" borderId="56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42" fillId="7" borderId="40" xfId="0" applyFont="1" applyFill="1" applyBorder="1" applyAlignment="1" applyProtection="1">
      <alignment horizontal="right" vertical="center"/>
    </xf>
    <xf numFmtId="0" fontId="43" fillId="7" borderId="22" xfId="0" applyFont="1" applyFill="1" applyBorder="1" applyAlignment="1" applyProtection="1">
      <alignment horizontal="right"/>
    </xf>
    <xf numFmtId="49" fontId="42" fillId="4" borderId="22" xfId="0" applyNumberFormat="1" applyFont="1" applyFill="1" applyBorder="1" applyAlignment="1" applyProtection="1">
      <alignment horizontal="center" vertical="center"/>
    </xf>
    <xf numFmtId="0" fontId="42" fillId="7" borderId="22" xfId="0" applyFont="1" applyFill="1" applyBorder="1" applyAlignment="1" applyProtection="1">
      <alignment horizontal="right" vertical="center"/>
    </xf>
    <xf numFmtId="0" fontId="42" fillId="4" borderId="22" xfId="0" applyFont="1" applyFill="1" applyBorder="1" applyAlignment="1" applyProtection="1">
      <alignment horizontal="center" vertical="center"/>
    </xf>
    <xf numFmtId="0" fontId="42" fillId="7" borderId="21" xfId="0" applyFont="1" applyFill="1" applyBorder="1" applyAlignment="1" applyProtection="1">
      <alignment horizontal="right" vertical="center"/>
    </xf>
    <xf numFmtId="0" fontId="42" fillId="7" borderId="41" xfId="0" applyFont="1" applyFill="1" applyBorder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571499</xdr:colOff>
      <xdr:row>2</xdr:row>
      <xdr:rowOff>119078</xdr:rowOff>
    </xdr:from>
    <xdr:to>
      <xdr:col>10</xdr:col>
      <xdr:colOff>300037</xdr:colOff>
      <xdr:row>4</xdr:row>
      <xdr:rowOff>244903</xdr:rowOff>
    </xdr:to>
    <xdr:pic>
      <xdr:nvPicPr>
        <xdr:cNvPr id="1025" name="Picture 1" descr="Logo_FIJLKAM_Rot_Color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1309703"/>
          <a:ext cx="895351" cy="88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</xdr:row>
      <xdr:rowOff>142876</xdr:rowOff>
    </xdr:from>
    <xdr:to>
      <xdr:col>19</xdr:col>
      <xdr:colOff>57150</xdr:colOff>
      <xdr:row>1</xdr:row>
      <xdr:rowOff>893254</xdr:rowOff>
    </xdr:to>
    <xdr:pic>
      <xdr:nvPicPr>
        <xdr:cNvPr id="1026" name="Picture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" y="342901"/>
          <a:ext cx="10029825" cy="750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369095</xdr:colOff>
      <xdr:row>2</xdr:row>
      <xdr:rowOff>90471</xdr:rowOff>
    </xdr:from>
    <xdr:to>
      <xdr:col>8</xdr:col>
      <xdr:colOff>408296</xdr:colOff>
      <xdr:row>4</xdr:row>
      <xdr:rowOff>270618</xdr:rowOff>
    </xdr:to>
    <xdr:pic>
      <xdr:nvPicPr>
        <xdr:cNvPr id="1027" name="Picture 5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60095" y="1281096"/>
          <a:ext cx="944076" cy="942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333378</xdr:colOff>
      <xdr:row>5</xdr:row>
      <xdr:rowOff>109537</xdr:rowOff>
    </xdr:from>
    <xdr:to>
      <xdr:col>5</xdr:col>
      <xdr:colOff>419103</xdr:colOff>
      <xdr:row>5</xdr:row>
      <xdr:rowOff>442912</xdr:rowOff>
    </xdr:to>
    <xdr:sp macro="" textlink="">
      <xdr:nvSpPr>
        <xdr:cNvPr id="5" name="Freccia in gi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71878" y="2466975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448766</xdr:colOff>
      <xdr:row>5</xdr:row>
      <xdr:rowOff>109538</xdr:rowOff>
    </xdr:from>
    <xdr:to>
      <xdr:col>13</xdr:col>
      <xdr:colOff>82053</xdr:colOff>
      <xdr:row>5</xdr:row>
      <xdr:rowOff>442913</xdr:rowOff>
    </xdr:to>
    <xdr:sp macro="" textlink="">
      <xdr:nvSpPr>
        <xdr:cNvPr id="7" name="Freccia in giù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09172" y="2466976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</xdr:colOff>
      <xdr:row>2</xdr:row>
      <xdr:rowOff>119725</xdr:rowOff>
    </xdr:from>
    <xdr:to>
      <xdr:col>10</xdr:col>
      <xdr:colOff>329671</xdr:colOff>
      <xdr:row>4</xdr:row>
      <xdr:rowOff>245550</xdr:rowOff>
    </xdr:to>
    <xdr:pic>
      <xdr:nvPicPr>
        <xdr:cNvPr id="6" name="Picture 1" descr="Logo_FIJLKAM_Rot_Colori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3291" y="1334163"/>
          <a:ext cx="891911" cy="88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370417</xdr:colOff>
      <xdr:row>2</xdr:row>
      <xdr:rowOff>119724</xdr:rowOff>
    </xdr:from>
    <xdr:to>
      <xdr:col>8</xdr:col>
      <xdr:colOff>415968</xdr:colOff>
      <xdr:row>4</xdr:row>
      <xdr:rowOff>299871</xdr:rowOff>
    </xdr:to>
    <xdr:pic>
      <xdr:nvPicPr>
        <xdr:cNvPr id="7" name="Picture 5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6167" y="1334162"/>
          <a:ext cx="938520" cy="942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</xdr:row>
      <xdr:rowOff>133350</xdr:rowOff>
    </xdr:from>
    <xdr:to>
      <xdr:col>19</xdr:col>
      <xdr:colOff>495299</xdr:colOff>
      <xdr:row>1</xdr:row>
      <xdr:rowOff>883728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100" y="333375"/>
          <a:ext cx="10029825" cy="750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105892</xdr:colOff>
      <xdr:row>2</xdr:row>
      <xdr:rowOff>108055</xdr:rowOff>
    </xdr:from>
    <xdr:to>
      <xdr:col>11</xdr:col>
      <xdr:colOff>112057</xdr:colOff>
      <xdr:row>4</xdr:row>
      <xdr:rowOff>227774</xdr:rowOff>
    </xdr:to>
    <xdr:pic>
      <xdr:nvPicPr>
        <xdr:cNvPr id="5" name="Picture 1" descr="Logo_FIJLKAM_Rot_Colori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1127" y="1318290"/>
          <a:ext cx="857812" cy="88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369102</xdr:colOff>
      <xdr:row>1</xdr:row>
      <xdr:rowOff>166685</xdr:rowOff>
    </xdr:from>
    <xdr:to>
      <xdr:col>15</xdr:col>
      <xdr:colOff>180423</xdr:colOff>
      <xdr:row>1</xdr:row>
      <xdr:rowOff>917063</xdr:rowOff>
    </xdr:to>
    <xdr:pic>
      <xdr:nvPicPr>
        <xdr:cNvPr id="13" name="Pictur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6415" y="369091"/>
          <a:ext cx="9955446" cy="750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291350</xdr:colOff>
      <xdr:row>2</xdr:row>
      <xdr:rowOff>83343</xdr:rowOff>
    </xdr:from>
    <xdr:to>
      <xdr:col>9</xdr:col>
      <xdr:colOff>659062</xdr:colOff>
      <xdr:row>4</xdr:row>
      <xdr:rowOff>263490</xdr:rowOff>
    </xdr:to>
    <xdr:pic>
      <xdr:nvPicPr>
        <xdr:cNvPr id="14" name="Picture 5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16703" y="1293578"/>
          <a:ext cx="950418" cy="942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850203</xdr:colOff>
      <xdr:row>5</xdr:row>
      <xdr:rowOff>109537</xdr:rowOff>
    </xdr:from>
    <xdr:to>
      <xdr:col>7</xdr:col>
      <xdr:colOff>84281</xdr:colOff>
      <xdr:row>5</xdr:row>
      <xdr:rowOff>442912</xdr:rowOff>
    </xdr:to>
    <xdr:sp macro="" textlink="">
      <xdr:nvSpPr>
        <xdr:cNvPr id="15" name="Freccia in giù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772262" y="2451566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210646</xdr:colOff>
      <xdr:row>5</xdr:row>
      <xdr:rowOff>109538</xdr:rowOff>
    </xdr:from>
    <xdr:to>
      <xdr:col>12</xdr:col>
      <xdr:colOff>296371</xdr:colOff>
      <xdr:row>5</xdr:row>
      <xdr:rowOff>442913</xdr:rowOff>
    </xdr:to>
    <xdr:sp macro="" textlink="">
      <xdr:nvSpPr>
        <xdr:cNvPr id="16" name="Freccia in giù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192471" y="2462213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topLeftCell="A10" zoomScale="80" zoomScaleNormal="80" workbookViewId="0">
      <selection activeCell="M3" sqref="M3:T5"/>
    </sheetView>
  </sheetViews>
  <sheetFormatPr baseColWidth="10" defaultColWidth="9.140625" defaultRowHeight="15" x14ac:dyDescent="0.25"/>
  <cols>
    <col min="1" max="1" width="2.85546875" style="27" customWidth="1"/>
    <col min="2" max="2" width="3.7109375" style="4" customWidth="1"/>
    <col min="3" max="4" width="14.7109375" customWidth="1"/>
    <col min="5" max="6" width="12.7109375" customWidth="1"/>
    <col min="7" max="8" width="6.7109375" customWidth="1"/>
    <col min="9" max="10" width="8.7109375" customWidth="1"/>
    <col min="11" max="17" width="6.7109375" customWidth="1"/>
    <col min="18" max="19" width="7.42578125" customWidth="1"/>
    <col min="20" max="20" width="9.28515625" customWidth="1"/>
    <col min="21" max="21" width="14.5703125" customWidth="1"/>
  </cols>
  <sheetData>
    <row r="1" spans="1:22" ht="15.75" thickBot="1" x14ac:dyDescent="0.3"/>
    <row r="2" spans="1:22" ht="80.099999999999994" customHeight="1" thickTop="1" thickBot="1" x14ac:dyDescent="0.3"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6"/>
    </row>
    <row r="3" spans="1:22" ht="30" customHeight="1" thickTop="1" x14ac:dyDescent="0.4">
      <c r="B3" s="256" t="s">
        <v>83</v>
      </c>
      <c r="C3" s="257"/>
      <c r="D3" s="257"/>
      <c r="E3" s="257"/>
      <c r="F3" s="258"/>
      <c r="G3" s="167"/>
      <c r="H3" s="2"/>
      <c r="I3" s="2"/>
      <c r="J3" s="2"/>
      <c r="K3" s="2"/>
      <c r="L3" s="40"/>
      <c r="M3" s="284" t="s">
        <v>84</v>
      </c>
      <c r="N3" s="285"/>
      <c r="O3" s="285"/>
      <c r="P3" s="285"/>
      <c r="Q3" s="285"/>
      <c r="R3" s="285"/>
      <c r="S3" s="285"/>
      <c r="T3" s="286"/>
    </row>
    <row r="4" spans="1:22" ht="30" customHeight="1" x14ac:dyDescent="0.4">
      <c r="B4" s="256" t="s">
        <v>0</v>
      </c>
      <c r="C4" s="257"/>
      <c r="D4" s="257"/>
      <c r="E4" s="257"/>
      <c r="F4" s="258"/>
      <c r="G4" s="168"/>
      <c r="H4" s="3"/>
      <c r="I4" s="2"/>
      <c r="J4" s="3"/>
      <c r="K4" s="3"/>
      <c r="L4" s="37"/>
      <c r="M4" s="287"/>
      <c r="N4" s="288"/>
      <c r="O4" s="288"/>
      <c r="P4" s="288"/>
      <c r="Q4" s="288"/>
      <c r="R4" s="288"/>
      <c r="S4" s="288"/>
      <c r="T4" s="289"/>
    </row>
    <row r="5" spans="1:22" ht="30" customHeight="1" thickBot="1" x14ac:dyDescent="0.45">
      <c r="B5" s="274" t="s">
        <v>73</v>
      </c>
      <c r="C5" s="257"/>
      <c r="D5" s="257"/>
      <c r="E5" s="257"/>
      <c r="F5" s="258"/>
      <c r="G5" s="275"/>
      <c r="H5" s="3"/>
      <c r="I5" s="3"/>
      <c r="J5" s="3"/>
      <c r="K5" s="41"/>
      <c r="L5" s="38"/>
      <c r="M5" s="290"/>
      <c r="N5" s="291"/>
      <c r="O5" s="291"/>
      <c r="P5" s="291"/>
      <c r="Q5" s="291"/>
      <c r="R5" s="291"/>
      <c r="S5" s="291"/>
      <c r="T5" s="292"/>
    </row>
    <row r="6" spans="1:22" ht="39.950000000000003" customHeight="1" thickTop="1" thickBot="1" x14ac:dyDescent="0.3">
      <c r="B6" s="217" t="s">
        <v>62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9"/>
    </row>
    <row r="7" spans="1:22" ht="33" customHeight="1" thickTop="1" thickBot="1" x14ac:dyDescent="0.4">
      <c r="B7" s="259" t="s">
        <v>46</v>
      </c>
      <c r="C7" s="260"/>
      <c r="D7" s="260"/>
      <c r="E7" s="276"/>
      <c r="F7" s="276"/>
      <c r="G7" s="277" t="s">
        <v>45</v>
      </c>
      <c r="H7" s="277"/>
      <c r="I7" s="277"/>
      <c r="J7" s="278"/>
      <c r="K7" s="278"/>
      <c r="L7" s="278"/>
      <c r="M7" s="282" t="s">
        <v>44</v>
      </c>
      <c r="N7" s="283"/>
      <c r="O7" s="279"/>
      <c r="P7" s="280"/>
      <c r="Q7" s="280"/>
      <c r="R7" s="280"/>
      <c r="S7" s="280"/>
      <c r="T7" s="281"/>
    </row>
    <row r="8" spans="1:22" s="10" customFormat="1" ht="20.25" thickTop="1" thickBot="1" x14ac:dyDescent="0.3">
      <c r="A8" s="28"/>
      <c r="B8" s="293" t="s">
        <v>4</v>
      </c>
      <c r="C8" s="294"/>
      <c r="D8" s="295"/>
      <c r="E8" s="296"/>
      <c r="F8" s="33" t="s">
        <v>5</v>
      </c>
      <c r="G8" s="244"/>
      <c r="H8" s="261"/>
      <c r="I8" s="246" t="s">
        <v>6</v>
      </c>
      <c r="J8" s="247"/>
      <c r="K8" s="242"/>
      <c r="L8" s="243"/>
      <c r="M8" s="244"/>
      <c r="N8" s="245"/>
      <c r="O8" s="25" t="s">
        <v>12</v>
      </c>
      <c r="P8" s="271"/>
      <c r="Q8" s="272"/>
      <c r="R8" s="272"/>
      <c r="S8" s="272"/>
      <c r="T8" s="273"/>
      <c r="V8"/>
    </row>
    <row r="9" spans="1:22" s="5" customFormat="1" ht="13.5" customHeight="1" thickTop="1" thickBot="1" x14ac:dyDescent="0.3">
      <c r="A9" s="29"/>
      <c r="B9" s="5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52"/>
      <c r="V9"/>
    </row>
    <row r="10" spans="1:22" s="5" customFormat="1" ht="27" customHeight="1" thickTop="1" thickBot="1" x14ac:dyDescent="0.3">
      <c r="A10" s="29"/>
      <c r="B10" s="53"/>
      <c r="C10" s="9"/>
      <c r="D10" s="9"/>
      <c r="E10" s="9"/>
      <c r="F10" s="9"/>
      <c r="G10" s="9"/>
      <c r="H10" s="9"/>
      <c r="I10" s="9"/>
      <c r="J10" s="9"/>
      <c r="K10" s="298" t="s">
        <v>33</v>
      </c>
      <c r="L10" s="299"/>
      <c r="M10" s="300" t="s">
        <v>32</v>
      </c>
      <c r="N10" s="301"/>
      <c r="O10" s="301"/>
      <c r="P10" s="301"/>
      <c r="Q10" s="302"/>
      <c r="R10" s="9"/>
      <c r="S10" s="9"/>
      <c r="T10" s="52"/>
    </row>
    <row r="11" spans="1:22" s="1" customFormat="1" ht="86.25" customHeight="1" thickTop="1" thickBot="1" x14ac:dyDescent="0.3">
      <c r="A11" s="30"/>
      <c r="B11" s="237" t="s">
        <v>3</v>
      </c>
      <c r="C11" s="228" t="s">
        <v>16</v>
      </c>
      <c r="D11" s="229"/>
      <c r="E11" s="228" t="s">
        <v>17</v>
      </c>
      <c r="F11" s="234"/>
      <c r="G11" s="262" t="s">
        <v>2</v>
      </c>
      <c r="H11" s="263"/>
      <c r="I11" s="252" t="s">
        <v>51</v>
      </c>
      <c r="J11" s="254" t="s">
        <v>52</v>
      </c>
      <c r="K11" s="16" t="s">
        <v>53</v>
      </c>
      <c r="L11" s="17" t="s">
        <v>34</v>
      </c>
      <c r="M11" s="18" t="s">
        <v>53</v>
      </c>
      <c r="N11" s="19" t="s">
        <v>34</v>
      </c>
      <c r="O11" s="20" t="s">
        <v>54</v>
      </c>
      <c r="P11" s="21" t="s">
        <v>35</v>
      </c>
      <c r="Q11" s="22" t="s">
        <v>36</v>
      </c>
      <c r="R11" s="190" t="s">
        <v>15</v>
      </c>
      <c r="S11" s="50" t="s">
        <v>55</v>
      </c>
      <c r="T11" s="158" t="s">
        <v>48</v>
      </c>
    </row>
    <row r="12" spans="1:22" s="7" customFormat="1" ht="15.75" customHeight="1" thickTop="1" thickBot="1" x14ac:dyDescent="0.3">
      <c r="A12" s="31"/>
      <c r="B12" s="238"/>
      <c r="C12" s="230"/>
      <c r="D12" s="231"/>
      <c r="E12" s="230"/>
      <c r="F12" s="235"/>
      <c r="G12" s="264"/>
      <c r="H12" s="263"/>
      <c r="I12" s="253"/>
      <c r="J12" s="255"/>
      <c r="K12" s="42">
        <v>90</v>
      </c>
      <c r="L12" s="43">
        <v>80</v>
      </c>
      <c r="M12" s="44">
        <v>80</v>
      </c>
      <c r="N12" s="45">
        <v>70</v>
      </c>
      <c r="O12" s="46">
        <v>65</v>
      </c>
      <c r="P12" s="46">
        <v>60</v>
      </c>
      <c r="Q12" s="47">
        <v>55</v>
      </c>
      <c r="R12" s="191">
        <v>10</v>
      </c>
      <c r="S12" s="92">
        <v>50</v>
      </c>
      <c r="T12" s="159" t="s">
        <v>14</v>
      </c>
    </row>
    <row r="13" spans="1:22" s="7" customFormat="1" ht="29.45" customHeight="1" thickTop="1" thickBot="1" x14ac:dyDescent="0.3">
      <c r="A13" s="31"/>
      <c r="B13" s="239"/>
      <c r="C13" s="232"/>
      <c r="D13" s="233"/>
      <c r="E13" s="232"/>
      <c r="F13" s="236"/>
      <c r="G13" s="265" t="s">
        <v>30</v>
      </c>
      <c r="H13" s="266"/>
      <c r="I13" s="54" t="s">
        <v>19</v>
      </c>
      <c r="J13" s="54" t="s">
        <v>19</v>
      </c>
      <c r="K13" s="54" t="s">
        <v>19</v>
      </c>
      <c r="L13" s="55" t="s">
        <v>19</v>
      </c>
      <c r="M13" s="56" t="s">
        <v>19</v>
      </c>
      <c r="N13" s="54" t="s">
        <v>19</v>
      </c>
      <c r="O13" s="54" t="s">
        <v>19</v>
      </c>
      <c r="P13" s="54" t="s">
        <v>19</v>
      </c>
      <c r="Q13" s="57" t="s">
        <v>19</v>
      </c>
      <c r="R13" s="23"/>
      <c r="S13" s="24" t="s">
        <v>19</v>
      </c>
      <c r="T13" s="160"/>
    </row>
    <row r="14" spans="1:22" s="4" customFormat="1" ht="24.95" customHeight="1" thickTop="1" x14ac:dyDescent="0.25">
      <c r="A14" s="32"/>
      <c r="B14" s="59">
        <v>1</v>
      </c>
      <c r="C14" s="267"/>
      <c r="D14" s="297"/>
      <c r="E14" s="248"/>
      <c r="F14" s="249"/>
      <c r="G14" s="267"/>
      <c r="H14" s="268"/>
      <c r="I14" s="60"/>
      <c r="J14" s="61"/>
      <c r="K14" s="62"/>
      <c r="L14" s="63"/>
      <c r="M14" s="64"/>
      <c r="N14" s="65"/>
      <c r="O14" s="65"/>
      <c r="P14" s="65"/>
      <c r="Q14" s="66"/>
      <c r="R14" s="192">
        <f>IF(G14="ATHLETE",R$12,0)</f>
        <v>0</v>
      </c>
      <c r="S14" s="67"/>
      <c r="T14" s="68">
        <f>R14+U14+(J14-I14)*((K14*90)+(L14*80)+(M14*80)+(N14*70)+(O14*65)+(P14*60)+(Q14*55))</f>
        <v>0</v>
      </c>
      <c r="U14" s="12">
        <f>IF(S14="YES",(S$12),(0))</f>
        <v>0</v>
      </c>
    </row>
    <row r="15" spans="1:22" ht="24.95" customHeight="1" x14ac:dyDescent="0.25">
      <c r="B15" s="69">
        <f>B14+1</f>
        <v>2</v>
      </c>
      <c r="C15" s="240"/>
      <c r="D15" s="241"/>
      <c r="E15" s="250"/>
      <c r="F15" s="251"/>
      <c r="G15" s="269"/>
      <c r="H15" s="270"/>
      <c r="I15" s="60"/>
      <c r="J15" s="61"/>
      <c r="K15" s="70"/>
      <c r="L15" s="71"/>
      <c r="M15" s="72"/>
      <c r="N15" s="73"/>
      <c r="O15" s="73"/>
      <c r="P15" s="73"/>
      <c r="Q15" s="74"/>
      <c r="R15" s="192">
        <f>IF(G15="ATHLETE",R$12,0)</f>
        <v>0</v>
      </c>
      <c r="S15" s="67"/>
      <c r="T15" s="75">
        <f t="shared" ref="T15:T38" si="0">R15+U15+(J15-I15)*((K15*90)+(L15*80)+(M15*80)+(N15*70)+(O15*65)+(P15*60)+(Q15*55))</f>
        <v>0</v>
      </c>
      <c r="U15" s="12">
        <f t="shared" ref="U15:U38" si="1">IF(S15="YES",(S$12),(0))</f>
        <v>0</v>
      </c>
    </row>
    <row r="16" spans="1:22" ht="24.95" customHeight="1" x14ac:dyDescent="0.25">
      <c r="B16" s="69">
        <f t="shared" ref="B16:B38" si="2">B15+1</f>
        <v>3</v>
      </c>
      <c r="C16" s="240"/>
      <c r="D16" s="241"/>
      <c r="E16" s="250"/>
      <c r="F16" s="251"/>
      <c r="G16" s="269"/>
      <c r="H16" s="270"/>
      <c r="I16" s="60"/>
      <c r="J16" s="61"/>
      <c r="K16" s="70"/>
      <c r="L16" s="71"/>
      <c r="M16" s="72"/>
      <c r="N16" s="73"/>
      <c r="O16" s="73"/>
      <c r="P16" s="73"/>
      <c r="Q16" s="74"/>
      <c r="R16" s="192">
        <f t="shared" ref="R16:R37" si="3">IF(G16="ATHLETE",R$12,0)</f>
        <v>0</v>
      </c>
      <c r="S16" s="67"/>
      <c r="T16" s="75">
        <f t="shared" si="0"/>
        <v>0</v>
      </c>
      <c r="U16" s="12">
        <f t="shared" si="1"/>
        <v>0</v>
      </c>
    </row>
    <row r="17" spans="2:22" ht="24.95" customHeight="1" x14ac:dyDescent="0.25">
      <c r="B17" s="69">
        <f t="shared" si="2"/>
        <v>4</v>
      </c>
      <c r="C17" s="240"/>
      <c r="D17" s="241"/>
      <c r="E17" s="250"/>
      <c r="F17" s="251"/>
      <c r="G17" s="269"/>
      <c r="H17" s="270"/>
      <c r="I17" s="60"/>
      <c r="J17" s="61"/>
      <c r="K17" s="70"/>
      <c r="L17" s="71"/>
      <c r="M17" s="72"/>
      <c r="N17" s="73"/>
      <c r="O17" s="73"/>
      <c r="P17" s="73"/>
      <c r="Q17" s="74"/>
      <c r="R17" s="192">
        <f t="shared" si="3"/>
        <v>0</v>
      </c>
      <c r="S17" s="67"/>
      <c r="T17" s="75">
        <f t="shared" si="0"/>
        <v>0</v>
      </c>
      <c r="U17" s="12">
        <f t="shared" si="1"/>
        <v>0</v>
      </c>
    </row>
    <row r="18" spans="2:22" ht="24.95" customHeight="1" x14ac:dyDescent="0.25">
      <c r="B18" s="69">
        <f t="shared" si="2"/>
        <v>5</v>
      </c>
      <c r="C18" s="240"/>
      <c r="D18" s="241"/>
      <c r="E18" s="250"/>
      <c r="F18" s="251"/>
      <c r="G18" s="269"/>
      <c r="H18" s="270"/>
      <c r="I18" s="60"/>
      <c r="J18" s="61"/>
      <c r="K18" s="70"/>
      <c r="L18" s="71"/>
      <c r="M18" s="72"/>
      <c r="N18" s="73"/>
      <c r="O18" s="73"/>
      <c r="P18" s="73"/>
      <c r="Q18" s="74"/>
      <c r="R18" s="192">
        <f t="shared" si="3"/>
        <v>0</v>
      </c>
      <c r="S18" s="67"/>
      <c r="T18" s="75">
        <f t="shared" si="0"/>
        <v>0</v>
      </c>
      <c r="U18" s="12">
        <f t="shared" si="1"/>
        <v>0</v>
      </c>
    </row>
    <row r="19" spans="2:22" ht="24.95" customHeight="1" x14ac:dyDescent="0.25">
      <c r="B19" s="69">
        <f t="shared" si="2"/>
        <v>6</v>
      </c>
      <c r="C19" s="240"/>
      <c r="D19" s="241"/>
      <c r="E19" s="250"/>
      <c r="F19" s="251"/>
      <c r="G19" s="269"/>
      <c r="H19" s="270"/>
      <c r="I19" s="60"/>
      <c r="J19" s="61"/>
      <c r="K19" s="70"/>
      <c r="L19" s="71"/>
      <c r="M19" s="72"/>
      <c r="N19" s="73"/>
      <c r="O19" s="73"/>
      <c r="P19" s="73"/>
      <c r="Q19" s="74"/>
      <c r="R19" s="192">
        <f t="shared" si="3"/>
        <v>0</v>
      </c>
      <c r="S19" s="67"/>
      <c r="T19" s="75">
        <f t="shared" si="0"/>
        <v>0</v>
      </c>
      <c r="U19" s="12">
        <f t="shared" si="1"/>
        <v>0</v>
      </c>
    </row>
    <row r="20" spans="2:22" ht="24.95" customHeight="1" x14ac:dyDescent="0.25">
      <c r="B20" s="69">
        <f t="shared" si="2"/>
        <v>7</v>
      </c>
      <c r="C20" s="240"/>
      <c r="D20" s="241"/>
      <c r="E20" s="250"/>
      <c r="F20" s="251"/>
      <c r="G20" s="269"/>
      <c r="H20" s="270"/>
      <c r="I20" s="60"/>
      <c r="J20" s="61"/>
      <c r="K20" s="70"/>
      <c r="L20" s="71"/>
      <c r="M20" s="72"/>
      <c r="N20" s="73"/>
      <c r="O20" s="73"/>
      <c r="P20" s="73"/>
      <c r="Q20" s="74"/>
      <c r="R20" s="192">
        <f t="shared" si="3"/>
        <v>0</v>
      </c>
      <c r="S20" s="67"/>
      <c r="T20" s="75">
        <f t="shared" si="0"/>
        <v>0</v>
      </c>
      <c r="U20" s="12">
        <f t="shared" si="1"/>
        <v>0</v>
      </c>
    </row>
    <row r="21" spans="2:22" ht="24.95" customHeight="1" x14ac:dyDescent="0.25">
      <c r="B21" s="69">
        <f t="shared" si="2"/>
        <v>8</v>
      </c>
      <c r="C21" s="240"/>
      <c r="D21" s="241"/>
      <c r="E21" s="250"/>
      <c r="F21" s="251"/>
      <c r="G21" s="269"/>
      <c r="H21" s="270"/>
      <c r="I21" s="60"/>
      <c r="J21" s="61"/>
      <c r="K21" s="70"/>
      <c r="L21" s="71"/>
      <c r="M21" s="72"/>
      <c r="N21" s="73"/>
      <c r="O21" s="73"/>
      <c r="P21" s="73"/>
      <c r="Q21" s="74"/>
      <c r="R21" s="192">
        <f t="shared" si="3"/>
        <v>0</v>
      </c>
      <c r="S21" s="67"/>
      <c r="T21" s="75">
        <f t="shared" si="0"/>
        <v>0</v>
      </c>
      <c r="U21" s="12">
        <f t="shared" si="1"/>
        <v>0</v>
      </c>
    </row>
    <row r="22" spans="2:22" ht="24.95" customHeight="1" x14ac:dyDescent="0.25">
      <c r="B22" s="69">
        <f t="shared" si="2"/>
        <v>9</v>
      </c>
      <c r="C22" s="240"/>
      <c r="D22" s="241"/>
      <c r="E22" s="250"/>
      <c r="F22" s="251"/>
      <c r="G22" s="269"/>
      <c r="H22" s="270"/>
      <c r="I22" s="60"/>
      <c r="J22" s="61"/>
      <c r="K22" s="70"/>
      <c r="L22" s="71"/>
      <c r="M22" s="72"/>
      <c r="N22" s="73"/>
      <c r="O22" s="73"/>
      <c r="P22" s="73"/>
      <c r="Q22" s="74"/>
      <c r="R22" s="192">
        <f t="shared" si="3"/>
        <v>0</v>
      </c>
      <c r="S22" s="67"/>
      <c r="T22" s="75">
        <f t="shared" si="0"/>
        <v>0</v>
      </c>
      <c r="U22" s="12">
        <f t="shared" si="1"/>
        <v>0</v>
      </c>
    </row>
    <row r="23" spans="2:22" ht="24.95" customHeight="1" x14ac:dyDescent="0.25">
      <c r="B23" s="69">
        <f t="shared" si="2"/>
        <v>10</v>
      </c>
      <c r="C23" s="240"/>
      <c r="D23" s="241"/>
      <c r="E23" s="250"/>
      <c r="F23" s="251"/>
      <c r="G23" s="269"/>
      <c r="H23" s="270"/>
      <c r="I23" s="60"/>
      <c r="J23" s="61"/>
      <c r="K23" s="70"/>
      <c r="L23" s="71"/>
      <c r="M23" s="72"/>
      <c r="N23" s="73"/>
      <c r="O23" s="73"/>
      <c r="P23" s="73"/>
      <c r="Q23" s="74"/>
      <c r="R23" s="192">
        <f t="shared" si="3"/>
        <v>0</v>
      </c>
      <c r="S23" s="67"/>
      <c r="T23" s="75">
        <f t="shared" si="0"/>
        <v>0</v>
      </c>
      <c r="U23" s="12">
        <f t="shared" si="1"/>
        <v>0</v>
      </c>
    </row>
    <row r="24" spans="2:22" ht="24.95" customHeight="1" x14ac:dyDescent="0.25">
      <c r="B24" s="69">
        <f t="shared" si="2"/>
        <v>11</v>
      </c>
      <c r="C24" s="240"/>
      <c r="D24" s="241"/>
      <c r="E24" s="250"/>
      <c r="F24" s="251"/>
      <c r="G24" s="269"/>
      <c r="H24" s="270"/>
      <c r="I24" s="60"/>
      <c r="J24" s="61"/>
      <c r="K24" s="70"/>
      <c r="L24" s="71"/>
      <c r="M24" s="72"/>
      <c r="N24" s="73"/>
      <c r="O24" s="73"/>
      <c r="P24" s="73"/>
      <c r="Q24" s="74"/>
      <c r="R24" s="192">
        <f t="shared" si="3"/>
        <v>0</v>
      </c>
      <c r="S24" s="67"/>
      <c r="T24" s="75">
        <f t="shared" si="0"/>
        <v>0</v>
      </c>
      <c r="U24" s="12">
        <f t="shared" si="1"/>
        <v>0</v>
      </c>
    </row>
    <row r="25" spans="2:22" ht="24.95" customHeight="1" x14ac:dyDescent="0.25">
      <c r="B25" s="69">
        <f t="shared" si="2"/>
        <v>12</v>
      </c>
      <c r="C25" s="240"/>
      <c r="D25" s="241"/>
      <c r="E25" s="250"/>
      <c r="F25" s="251"/>
      <c r="G25" s="269"/>
      <c r="H25" s="270"/>
      <c r="I25" s="60"/>
      <c r="J25" s="61"/>
      <c r="K25" s="70"/>
      <c r="L25" s="71"/>
      <c r="M25" s="72"/>
      <c r="N25" s="73"/>
      <c r="O25" s="73"/>
      <c r="P25" s="73"/>
      <c r="Q25" s="74"/>
      <c r="R25" s="192">
        <f t="shared" si="3"/>
        <v>0</v>
      </c>
      <c r="S25" s="67"/>
      <c r="T25" s="75">
        <f t="shared" si="0"/>
        <v>0</v>
      </c>
      <c r="U25" s="12">
        <f t="shared" si="1"/>
        <v>0</v>
      </c>
    </row>
    <row r="26" spans="2:22" ht="24.95" customHeight="1" x14ac:dyDescent="0.25">
      <c r="B26" s="69">
        <f t="shared" si="2"/>
        <v>13</v>
      </c>
      <c r="C26" s="240"/>
      <c r="D26" s="241"/>
      <c r="E26" s="250"/>
      <c r="F26" s="251"/>
      <c r="G26" s="269"/>
      <c r="H26" s="270"/>
      <c r="I26" s="60"/>
      <c r="J26" s="61"/>
      <c r="K26" s="70"/>
      <c r="L26" s="71"/>
      <c r="M26" s="72"/>
      <c r="N26" s="73"/>
      <c r="O26" s="73"/>
      <c r="P26" s="73"/>
      <c r="Q26" s="74"/>
      <c r="R26" s="192">
        <f t="shared" si="3"/>
        <v>0</v>
      </c>
      <c r="S26" s="67"/>
      <c r="T26" s="75">
        <f t="shared" si="0"/>
        <v>0</v>
      </c>
      <c r="U26" s="12">
        <f t="shared" si="1"/>
        <v>0</v>
      </c>
    </row>
    <row r="27" spans="2:22" ht="24.95" customHeight="1" x14ac:dyDescent="0.25">
      <c r="B27" s="69">
        <f t="shared" si="2"/>
        <v>14</v>
      </c>
      <c r="C27" s="240"/>
      <c r="D27" s="241"/>
      <c r="E27" s="250"/>
      <c r="F27" s="251"/>
      <c r="G27" s="269"/>
      <c r="H27" s="270"/>
      <c r="I27" s="60"/>
      <c r="J27" s="61"/>
      <c r="K27" s="70"/>
      <c r="L27" s="71"/>
      <c r="M27" s="72"/>
      <c r="N27" s="73"/>
      <c r="O27" s="73"/>
      <c r="P27" s="73"/>
      <c r="Q27" s="74"/>
      <c r="R27" s="192">
        <f t="shared" si="3"/>
        <v>0</v>
      </c>
      <c r="S27" s="67"/>
      <c r="T27" s="75">
        <f t="shared" si="0"/>
        <v>0</v>
      </c>
      <c r="U27" s="12">
        <f t="shared" si="1"/>
        <v>0</v>
      </c>
    </row>
    <row r="28" spans="2:22" ht="24.95" customHeight="1" x14ac:dyDescent="0.25">
      <c r="B28" s="69">
        <f t="shared" si="2"/>
        <v>15</v>
      </c>
      <c r="C28" s="240"/>
      <c r="D28" s="241"/>
      <c r="E28" s="250"/>
      <c r="F28" s="251"/>
      <c r="G28" s="269"/>
      <c r="H28" s="270"/>
      <c r="I28" s="60"/>
      <c r="J28" s="61"/>
      <c r="K28" s="70"/>
      <c r="L28" s="71"/>
      <c r="M28" s="72"/>
      <c r="N28" s="73"/>
      <c r="O28" s="73"/>
      <c r="P28" s="73"/>
      <c r="Q28" s="74"/>
      <c r="R28" s="192">
        <f t="shared" si="3"/>
        <v>0</v>
      </c>
      <c r="S28" s="67"/>
      <c r="T28" s="75">
        <f t="shared" si="0"/>
        <v>0</v>
      </c>
      <c r="U28" s="12">
        <f t="shared" si="1"/>
        <v>0</v>
      </c>
    </row>
    <row r="29" spans="2:22" ht="24.95" customHeight="1" x14ac:dyDescent="0.25">
      <c r="B29" s="69">
        <f t="shared" si="2"/>
        <v>16</v>
      </c>
      <c r="C29" s="240"/>
      <c r="D29" s="241"/>
      <c r="E29" s="250"/>
      <c r="F29" s="251"/>
      <c r="G29" s="269"/>
      <c r="H29" s="270"/>
      <c r="I29" s="60"/>
      <c r="J29" s="61"/>
      <c r="K29" s="70"/>
      <c r="L29" s="71"/>
      <c r="M29" s="72"/>
      <c r="N29" s="73"/>
      <c r="O29" s="73"/>
      <c r="P29" s="73"/>
      <c r="Q29" s="74"/>
      <c r="R29" s="192">
        <f t="shared" si="3"/>
        <v>0</v>
      </c>
      <c r="S29" s="67"/>
      <c r="T29" s="75">
        <f t="shared" si="0"/>
        <v>0</v>
      </c>
      <c r="U29" s="12">
        <f t="shared" si="1"/>
        <v>0</v>
      </c>
      <c r="V29" s="11"/>
    </row>
    <row r="30" spans="2:22" ht="24.95" customHeight="1" x14ac:dyDescent="0.25">
      <c r="B30" s="69">
        <f t="shared" si="2"/>
        <v>17</v>
      </c>
      <c r="C30" s="240"/>
      <c r="D30" s="241"/>
      <c r="E30" s="250"/>
      <c r="F30" s="251"/>
      <c r="G30" s="269"/>
      <c r="H30" s="270"/>
      <c r="I30" s="60"/>
      <c r="J30" s="61"/>
      <c r="K30" s="70"/>
      <c r="L30" s="71"/>
      <c r="M30" s="72"/>
      <c r="N30" s="73"/>
      <c r="O30" s="73"/>
      <c r="P30" s="73"/>
      <c r="Q30" s="74"/>
      <c r="R30" s="192">
        <f t="shared" si="3"/>
        <v>0</v>
      </c>
      <c r="S30" s="67"/>
      <c r="T30" s="75">
        <f t="shared" si="0"/>
        <v>0</v>
      </c>
      <c r="U30" s="12">
        <f t="shared" si="1"/>
        <v>0</v>
      </c>
    </row>
    <row r="31" spans="2:22" ht="24.95" customHeight="1" x14ac:dyDescent="0.25">
      <c r="B31" s="69">
        <f t="shared" si="2"/>
        <v>18</v>
      </c>
      <c r="C31" s="240"/>
      <c r="D31" s="241"/>
      <c r="E31" s="250"/>
      <c r="F31" s="251"/>
      <c r="G31" s="269"/>
      <c r="H31" s="270"/>
      <c r="I31" s="60"/>
      <c r="J31" s="61"/>
      <c r="K31" s="70"/>
      <c r="L31" s="71"/>
      <c r="M31" s="72"/>
      <c r="N31" s="73"/>
      <c r="O31" s="73"/>
      <c r="P31" s="73"/>
      <c r="Q31" s="74"/>
      <c r="R31" s="192">
        <f t="shared" si="3"/>
        <v>0</v>
      </c>
      <c r="S31" s="67"/>
      <c r="T31" s="75">
        <f t="shared" si="0"/>
        <v>0</v>
      </c>
      <c r="U31" s="12">
        <f t="shared" si="1"/>
        <v>0</v>
      </c>
    </row>
    <row r="32" spans="2:22" ht="24.95" customHeight="1" x14ac:dyDescent="0.25">
      <c r="B32" s="69">
        <f t="shared" si="2"/>
        <v>19</v>
      </c>
      <c r="C32" s="240"/>
      <c r="D32" s="241"/>
      <c r="E32" s="250"/>
      <c r="F32" s="251"/>
      <c r="G32" s="269"/>
      <c r="H32" s="270"/>
      <c r="I32" s="60"/>
      <c r="J32" s="61"/>
      <c r="K32" s="70"/>
      <c r="L32" s="71"/>
      <c r="M32" s="72"/>
      <c r="N32" s="73"/>
      <c r="O32" s="73"/>
      <c r="P32" s="73"/>
      <c r="Q32" s="74"/>
      <c r="R32" s="192">
        <f t="shared" si="3"/>
        <v>0</v>
      </c>
      <c r="S32" s="67"/>
      <c r="T32" s="75">
        <f t="shared" si="0"/>
        <v>0</v>
      </c>
      <c r="U32" s="12">
        <f t="shared" si="1"/>
        <v>0</v>
      </c>
    </row>
    <row r="33" spans="1:21" ht="24.95" customHeight="1" x14ac:dyDescent="0.25">
      <c r="B33" s="69">
        <f t="shared" si="2"/>
        <v>20</v>
      </c>
      <c r="C33" s="240"/>
      <c r="D33" s="241"/>
      <c r="E33" s="250"/>
      <c r="F33" s="251"/>
      <c r="G33" s="269"/>
      <c r="H33" s="270"/>
      <c r="I33" s="60"/>
      <c r="J33" s="61"/>
      <c r="K33" s="70"/>
      <c r="L33" s="71"/>
      <c r="M33" s="72"/>
      <c r="N33" s="73"/>
      <c r="O33" s="73"/>
      <c r="P33" s="73"/>
      <c r="Q33" s="74"/>
      <c r="R33" s="192">
        <f t="shared" si="3"/>
        <v>0</v>
      </c>
      <c r="S33" s="67"/>
      <c r="T33" s="75">
        <f t="shared" si="0"/>
        <v>0</v>
      </c>
      <c r="U33" s="12">
        <f t="shared" si="1"/>
        <v>0</v>
      </c>
    </row>
    <row r="34" spans="1:21" ht="24.95" customHeight="1" x14ac:dyDescent="0.25">
      <c r="B34" s="69">
        <f t="shared" si="2"/>
        <v>21</v>
      </c>
      <c r="C34" s="240"/>
      <c r="D34" s="241"/>
      <c r="E34" s="250"/>
      <c r="F34" s="251"/>
      <c r="G34" s="269"/>
      <c r="H34" s="270"/>
      <c r="I34" s="60"/>
      <c r="J34" s="61"/>
      <c r="K34" s="70"/>
      <c r="L34" s="71"/>
      <c r="M34" s="72"/>
      <c r="N34" s="73"/>
      <c r="O34" s="73"/>
      <c r="P34" s="73"/>
      <c r="Q34" s="74"/>
      <c r="R34" s="192">
        <f t="shared" si="3"/>
        <v>0</v>
      </c>
      <c r="S34" s="67"/>
      <c r="T34" s="75">
        <f t="shared" si="0"/>
        <v>0</v>
      </c>
      <c r="U34" s="12">
        <f t="shared" si="1"/>
        <v>0</v>
      </c>
    </row>
    <row r="35" spans="1:21" ht="24.95" customHeight="1" x14ac:dyDescent="0.25">
      <c r="B35" s="69">
        <f t="shared" si="2"/>
        <v>22</v>
      </c>
      <c r="C35" s="240"/>
      <c r="D35" s="241"/>
      <c r="E35" s="250"/>
      <c r="F35" s="251"/>
      <c r="G35" s="269"/>
      <c r="H35" s="270"/>
      <c r="I35" s="60"/>
      <c r="J35" s="61"/>
      <c r="K35" s="70"/>
      <c r="L35" s="71"/>
      <c r="M35" s="72"/>
      <c r="N35" s="73"/>
      <c r="O35" s="73"/>
      <c r="P35" s="73"/>
      <c r="Q35" s="74"/>
      <c r="R35" s="192">
        <f t="shared" si="3"/>
        <v>0</v>
      </c>
      <c r="S35" s="67"/>
      <c r="T35" s="75">
        <f t="shared" si="0"/>
        <v>0</v>
      </c>
      <c r="U35" s="12">
        <f t="shared" si="1"/>
        <v>0</v>
      </c>
    </row>
    <row r="36" spans="1:21" ht="24.95" customHeight="1" x14ac:dyDescent="0.25">
      <c r="B36" s="69">
        <f t="shared" si="2"/>
        <v>23</v>
      </c>
      <c r="C36" s="240"/>
      <c r="D36" s="241"/>
      <c r="E36" s="250"/>
      <c r="F36" s="251"/>
      <c r="G36" s="269"/>
      <c r="H36" s="270"/>
      <c r="I36" s="60"/>
      <c r="J36" s="61"/>
      <c r="K36" s="70"/>
      <c r="L36" s="71"/>
      <c r="M36" s="72"/>
      <c r="N36" s="73"/>
      <c r="O36" s="73"/>
      <c r="P36" s="73"/>
      <c r="Q36" s="74"/>
      <c r="R36" s="192">
        <f t="shared" si="3"/>
        <v>0</v>
      </c>
      <c r="S36" s="67"/>
      <c r="T36" s="75">
        <f t="shared" si="0"/>
        <v>0</v>
      </c>
      <c r="U36" s="12">
        <f t="shared" si="1"/>
        <v>0</v>
      </c>
    </row>
    <row r="37" spans="1:21" ht="24.95" customHeight="1" x14ac:dyDescent="0.25">
      <c r="B37" s="69">
        <f t="shared" si="2"/>
        <v>24</v>
      </c>
      <c r="C37" s="240"/>
      <c r="D37" s="241"/>
      <c r="E37" s="250"/>
      <c r="F37" s="251"/>
      <c r="G37" s="269"/>
      <c r="H37" s="270"/>
      <c r="I37" s="60"/>
      <c r="J37" s="61"/>
      <c r="K37" s="70"/>
      <c r="L37" s="71"/>
      <c r="M37" s="72"/>
      <c r="N37" s="73"/>
      <c r="O37" s="73"/>
      <c r="P37" s="73"/>
      <c r="Q37" s="74"/>
      <c r="R37" s="192">
        <f t="shared" si="3"/>
        <v>0</v>
      </c>
      <c r="S37" s="67"/>
      <c r="T37" s="75">
        <f t="shared" si="0"/>
        <v>0</v>
      </c>
      <c r="U37" s="12">
        <f t="shared" si="1"/>
        <v>0</v>
      </c>
    </row>
    <row r="38" spans="1:21" ht="24.95" customHeight="1" thickBot="1" x14ac:dyDescent="0.3">
      <c r="B38" s="76">
        <f t="shared" si="2"/>
        <v>25</v>
      </c>
      <c r="C38" s="311"/>
      <c r="D38" s="312"/>
      <c r="E38" s="309"/>
      <c r="F38" s="310"/>
      <c r="G38" s="305"/>
      <c r="H38" s="306"/>
      <c r="I38" s="60"/>
      <c r="J38" s="61"/>
      <c r="K38" s="77"/>
      <c r="L38" s="78"/>
      <c r="M38" s="79"/>
      <c r="N38" s="80"/>
      <c r="O38" s="80"/>
      <c r="P38" s="80"/>
      <c r="Q38" s="81"/>
      <c r="R38" s="192">
        <f>IF(G38="ATHLETE",R$12,0)</f>
        <v>0</v>
      </c>
      <c r="S38" s="67"/>
      <c r="T38" s="82">
        <f t="shared" si="0"/>
        <v>0</v>
      </c>
      <c r="U38" s="12">
        <f t="shared" si="1"/>
        <v>0</v>
      </c>
    </row>
    <row r="39" spans="1:21" ht="30" customHeight="1" thickTop="1" thickBot="1" x14ac:dyDescent="0.3">
      <c r="B39" s="83"/>
      <c r="C39" s="84"/>
      <c r="D39" s="36"/>
      <c r="E39" s="36"/>
      <c r="F39" s="84"/>
      <c r="G39" s="84"/>
      <c r="H39" s="84"/>
      <c r="I39" s="84"/>
      <c r="J39" s="84"/>
      <c r="K39" s="85"/>
      <c r="L39" s="85"/>
      <c r="M39" s="85"/>
      <c r="N39" s="85"/>
      <c r="O39" s="221" t="s">
        <v>9</v>
      </c>
      <c r="P39" s="222"/>
      <c r="Q39" s="223"/>
      <c r="R39" s="223"/>
      <c r="S39" s="224"/>
      <c r="T39" s="162">
        <f>SUM(T14:T38)</f>
        <v>0</v>
      </c>
    </row>
    <row r="40" spans="1:21" ht="30" customHeight="1" thickTop="1" thickBot="1" x14ac:dyDescent="0.3">
      <c r="A40" s="14"/>
      <c r="B40" s="313" t="s">
        <v>47</v>
      </c>
      <c r="C40" s="314"/>
      <c r="D40" s="58">
        <v>43138</v>
      </c>
      <c r="E40" s="48">
        <v>43139</v>
      </c>
      <c r="F40" s="48">
        <v>43140</v>
      </c>
      <c r="G40" s="48">
        <v>43141</v>
      </c>
      <c r="H40" s="48">
        <v>43142</v>
      </c>
      <c r="I40" s="48">
        <v>43143</v>
      </c>
      <c r="J40" s="48">
        <v>43144</v>
      </c>
      <c r="K40" s="48">
        <v>43145</v>
      </c>
      <c r="L40" s="49" t="s">
        <v>11</v>
      </c>
      <c r="M40" s="15"/>
      <c r="N40" s="37"/>
      <c r="O40" s="225" t="s">
        <v>10</v>
      </c>
      <c r="P40" s="226"/>
      <c r="Q40" s="226"/>
      <c r="R40" s="226"/>
      <c r="S40" s="227"/>
      <c r="T40" s="161">
        <f>T39+15*(L41)+16*(L42)</f>
        <v>0</v>
      </c>
    </row>
    <row r="41" spans="1:21" ht="20.100000000000001" customHeight="1" thickTop="1" thickBot="1" x14ac:dyDescent="0.3">
      <c r="A41" s="14"/>
      <c r="B41" s="307" t="s">
        <v>37</v>
      </c>
      <c r="C41" s="308"/>
      <c r="D41" s="121"/>
      <c r="E41" s="122"/>
      <c r="F41" s="122"/>
      <c r="G41" s="122"/>
      <c r="H41" s="122"/>
      <c r="I41" s="122"/>
      <c r="J41" s="122"/>
      <c r="K41" s="122"/>
      <c r="L41" s="86">
        <f>SUM(D41:K41)</f>
        <v>0</v>
      </c>
      <c r="M41" s="87"/>
      <c r="N41" s="37"/>
      <c r="O41" s="220" t="s">
        <v>79</v>
      </c>
      <c r="P41" s="220"/>
      <c r="Q41" s="220"/>
      <c r="R41" s="220"/>
      <c r="S41" s="220"/>
      <c r="T41" s="178">
        <f>T40*1.1</f>
        <v>0</v>
      </c>
    </row>
    <row r="42" spans="1:21" ht="20.100000000000001" customHeight="1" thickTop="1" thickBot="1" x14ac:dyDescent="0.3">
      <c r="A42" s="14"/>
      <c r="B42" s="303" t="s">
        <v>38</v>
      </c>
      <c r="C42" s="304"/>
      <c r="D42" s="123"/>
      <c r="E42" s="124"/>
      <c r="F42" s="124"/>
      <c r="G42" s="124"/>
      <c r="H42" s="124"/>
      <c r="I42" s="124"/>
      <c r="J42" s="124"/>
      <c r="K42" s="124"/>
      <c r="L42" s="88">
        <f>SUM(D42:K42)</f>
        <v>0</v>
      </c>
      <c r="M42" s="89"/>
      <c r="N42" s="39"/>
      <c r="O42" s="39"/>
      <c r="P42" s="90"/>
      <c r="Q42" s="90"/>
      <c r="R42" s="90"/>
      <c r="S42" s="90"/>
      <c r="T42" s="91"/>
    </row>
    <row r="43" spans="1:21" ht="15.75" thickTop="1" x14ac:dyDescent="0.25">
      <c r="A43" s="14"/>
      <c r="B43" s="6"/>
      <c r="C43" s="2"/>
      <c r="D43" s="2"/>
    </row>
    <row r="44" spans="1:21" x14ac:dyDescent="0.25">
      <c r="A44" s="14"/>
      <c r="B44" s="6"/>
      <c r="C44" s="2"/>
      <c r="D44" s="2"/>
    </row>
  </sheetData>
  <sheetProtection password="CAA1" sheet="1" objects="1" scenarios="1"/>
  <dataConsolidate/>
  <mergeCells count="108">
    <mergeCell ref="E34:F34"/>
    <mergeCell ref="B40:C40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  <mergeCell ref="G27:H27"/>
    <mergeCell ref="G28:H28"/>
    <mergeCell ref="G29:H29"/>
    <mergeCell ref="C32:D32"/>
    <mergeCell ref="C34:D34"/>
    <mergeCell ref="B42:C42"/>
    <mergeCell ref="G35:H35"/>
    <mergeCell ref="G36:H36"/>
    <mergeCell ref="G37:H37"/>
    <mergeCell ref="G38:H38"/>
    <mergeCell ref="B41:C41"/>
    <mergeCell ref="C36:D36"/>
    <mergeCell ref="C37:D37"/>
    <mergeCell ref="C35:D35"/>
    <mergeCell ref="E36:F36"/>
    <mergeCell ref="E37:F37"/>
    <mergeCell ref="E38:F38"/>
    <mergeCell ref="E35:F35"/>
    <mergeCell ref="C38:D38"/>
    <mergeCell ref="P8:T8"/>
    <mergeCell ref="B5:G5"/>
    <mergeCell ref="E7:F7"/>
    <mergeCell ref="G7:I7"/>
    <mergeCell ref="J7:L7"/>
    <mergeCell ref="O7:T7"/>
    <mergeCell ref="M7:N7"/>
    <mergeCell ref="M3:T5"/>
    <mergeCell ref="E28:F28"/>
    <mergeCell ref="B8:C8"/>
    <mergeCell ref="C22:D22"/>
    <mergeCell ref="C23:D23"/>
    <mergeCell ref="C24:D24"/>
    <mergeCell ref="D8:E8"/>
    <mergeCell ref="C14:D14"/>
    <mergeCell ref="C20:D20"/>
    <mergeCell ref="E20:F20"/>
    <mergeCell ref="C28:D28"/>
    <mergeCell ref="K10:L10"/>
    <mergeCell ref="M10:Q10"/>
    <mergeCell ref="C26:D26"/>
    <mergeCell ref="C27:D27"/>
    <mergeCell ref="C29:D29"/>
    <mergeCell ref="C17:D17"/>
    <mergeCell ref="C30:D30"/>
    <mergeCell ref="E30:F30"/>
    <mergeCell ref="B3:F3"/>
    <mergeCell ref="B4:F4"/>
    <mergeCell ref="B7:D7"/>
    <mergeCell ref="G8:H8"/>
    <mergeCell ref="E29:F29"/>
    <mergeCell ref="C15:D15"/>
    <mergeCell ref="C16:D16"/>
    <mergeCell ref="G11:H12"/>
    <mergeCell ref="E25:F25"/>
    <mergeCell ref="E26:F26"/>
    <mergeCell ref="E27:F27"/>
    <mergeCell ref="G13:H13"/>
    <mergeCell ref="G14:H14"/>
    <mergeCell ref="G15:H15"/>
    <mergeCell ref="G16:H16"/>
    <mergeCell ref="G17:H17"/>
    <mergeCell ref="E21:F21"/>
    <mergeCell ref="E22:F22"/>
    <mergeCell ref="E23:F23"/>
    <mergeCell ref="E24:F24"/>
    <mergeCell ref="B2:T2"/>
    <mergeCell ref="B6:T6"/>
    <mergeCell ref="O41:S41"/>
    <mergeCell ref="O39:S39"/>
    <mergeCell ref="O40:S40"/>
    <mergeCell ref="C11:D13"/>
    <mergeCell ref="E11:F13"/>
    <mergeCell ref="B11:B13"/>
    <mergeCell ref="C33:D33"/>
    <mergeCell ref="K8:N8"/>
    <mergeCell ref="I8:J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J11:J12"/>
  </mergeCells>
  <phoneticPr fontId="16" type="noConversion"/>
  <dataValidations count="7">
    <dataValidation type="list" allowBlank="1" showInputMessage="1" showErrorMessage="1" sqref="K39:N39" xr:uid="{00000000-0002-0000-0000-000000000000}">
      <formula1>"0,1"</formula1>
    </dataValidation>
    <dataValidation type="list" allowBlank="1" showInputMessage="1" showErrorMessage="1" sqref="I39:J39 G14:H39" xr:uid="{00000000-0002-0000-0000-000001000000}">
      <formula1>"ATHLETE, COACH, TEAM LEADER, OFFICIAL, PHYSIO"</formula1>
    </dataValidation>
    <dataValidation type="list" allowBlank="1" showInputMessage="1" showErrorMessage="1" sqref="D41:K42" xr:uid="{00000000-0002-0000-0000-000002000000}">
      <formula1>"0,1,2,3,4,5,6,7,8,9,10,11,12,13,14,15,16,17,18,19,20,21,22,23,24,25"</formula1>
    </dataValidation>
    <dataValidation type="list" allowBlank="1" showInputMessage="1" showErrorMessage="1" sqref="J14:J38" xr:uid="{00000000-0002-0000-0000-000003000000}">
      <formula1>"08-feb, 09-feb, 10-feb, 11-feb, 12-feb, 13-feb,14-feb"</formula1>
    </dataValidation>
    <dataValidation type="list" allowBlank="1" showInputMessage="1" showErrorMessage="1" sqref="I14:I38" xr:uid="{00000000-0002-0000-0000-000004000000}">
      <formula1>"07-feb,08-feb,09-feb,10-feb,11-feb,12-feb,13-feb"</formula1>
    </dataValidation>
    <dataValidation type="list" allowBlank="1" showInputMessage="1" showErrorMessage="1" sqref="S14:S38" xr:uid="{00000000-0002-0000-0000-000005000000}">
      <formula1>"YES,NO"</formula1>
    </dataValidation>
    <dataValidation type="list" allowBlank="1" showInputMessage="1" showErrorMessage="1" sqref="K14:Q38" xr:uid="{00000000-0002-0000-0000-000006000000}">
      <formula1>"1, 0"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4" orientation="portrait" r:id="rId1"/>
  <cellWatches>
    <cellWatch r="K1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topLeftCell="A13" zoomScale="80" zoomScaleNormal="80" workbookViewId="0">
      <selection activeCell="C19" sqref="C19:D19"/>
    </sheetView>
  </sheetViews>
  <sheetFormatPr baseColWidth="10" defaultColWidth="9.140625" defaultRowHeight="15" x14ac:dyDescent="0.25"/>
  <cols>
    <col min="1" max="1" width="2.85546875" style="27" customWidth="1"/>
    <col min="2" max="2" width="3.7109375" style="32" customWidth="1"/>
    <col min="3" max="4" width="14.7109375" style="27" customWidth="1"/>
    <col min="5" max="6" width="12.7109375" style="27" customWidth="1"/>
    <col min="7" max="8" width="6.7109375" style="27" customWidth="1"/>
    <col min="9" max="10" width="8.7109375" style="27" customWidth="1"/>
    <col min="11" max="11" width="6.7109375" style="27" customWidth="1"/>
    <col min="12" max="17" width="5.7109375" style="27" customWidth="1"/>
    <col min="18" max="19" width="7.42578125" style="27" customWidth="1"/>
    <col min="20" max="20" width="9.28515625" style="27" customWidth="1"/>
    <col min="21" max="23" width="9.140625" style="27"/>
    <col min="24" max="24" width="11.140625" style="27" customWidth="1"/>
    <col min="25" max="16384" width="9.140625" style="27"/>
  </cols>
  <sheetData>
    <row r="1" spans="1:24" ht="15.75" thickBot="1" x14ac:dyDescent="0.3"/>
    <row r="2" spans="1:24" ht="80.099999999999994" customHeight="1" thickTop="1" thickBot="1" x14ac:dyDescent="0.3">
      <c r="A2" s="93"/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20"/>
      <c r="U2" s="27" t="s">
        <v>18</v>
      </c>
    </row>
    <row r="3" spans="1:24" ht="30" customHeight="1" thickTop="1" x14ac:dyDescent="0.25">
      <c r="A3" s="93"/>
      <c r="B3" s="316" t="str">
        <f>'ACCOMMODATION FORM'!B3</f>
        <v>CADET EUROPEAN JUDO CUP</v>
      </c>
      <c r="C3" s="317"/>
      <c r="D3" s="317"/>
      <c r="E3" s="317"/>
      <c r="F3" s="317"/>
      <c r="G3" s="94"/>
      <c r="H3" s="94"/>
      <c r="I3" s="94"/>
      <c r="J3" s="94"/>
      <c r="K3" s="94"/>
      <c r="L3" s="94"/>
      <c r="M3" s="336" t="s">
        <v>78</v>
      </c>
      <c r="N3" s="337"/>
      <c r="O3" s="337"/>
      <c r="P3" s="337"/>
      <c r="Q3" s="337"/>
      <c r="R3" s="337"/>
      <c r="S3" s="337"/>
      <c r="T3" s="338"/>
    </row>
    <row r="4" spans="1:24" ht="30" customHeight="1" x14ac:dyDescent="0.25">
      <c r="A4" s="93"/>
      <c r="B4" s="316" t="str">
        <f>'ACCOMMODATION FORM'!B4</f>
        <v>Men / Women</v>
      </c>
      <c r="C4" s="317"/>
      <c r="D4" s="317"/>
      <c r="E4" s="317"/>
      <c r="F4" s="317"/>
      <c r="G4" s="189"/>
      <c r="H4" s="95"/>
      <c r="I4" s="94"/>
      <c r="J4" s="94"/>
      <c r="K4" s="94"/>
      <c r="L4" s="94"/>
      <c r="M4" s="339"/>
      <c r="N4" s="340"/>
      <c r="O4" s="340"/>
      <c r="P4" s="340"/>
      <c r="Q4" s="340"/>
      <c r="R4" s="340"/>
      <c r="S4" s="340"/>
      <c r="T4" s="341"/>
    </row>
    <row r="5" spans="1:24" ht="30" customHeight="1" thickBot="1" x14ac:dyDescent="0.3">
      <c r="A5" s="93"/>
      <c r="B5" s="316" t="str">
        <f>'ACCOMMODATION FORM'!B5</f>
        <v>Follonica (ITALY), 09th - 10th Feb. 2019</v>
      </c>
      <c r="C5" s="317"/>
      <c r="D5" s="317"/>
      <c r="E5" s="317"/>
      <c r="F5" s="317"/>
      <c r="G5" s="317"/>
      <c r="H5" s="95"/>
      <c r="I5" s="94"/>
      <c r="J5" s="94"/>
      <c r="K5" s="94"/>
      <c r="L5" s="94"/>
      <c r="M5" s="342"/>
      <c r="N5" s="343"/>
      <c r="O5" s="343"/>
      <c r="P5" s="343"/>
      <c r="Q5" s="343"/>
      <c r="R5" s="343"/>
      <c r="S5" s="343"/>
      <c r="T5" s="344"/>
    </row>
    <row r="6" spans="1:24" ht="39.950000000000003" customHeight="1" thickTop="1" thickBot="1" x14ac:dyDescent="0.3">
      <c r="A6" s="93"/>
      <c r="B6" s="345" t="s">
        <v>63</v>
      </c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7"/>
    </row>
    <row r="7" spans="1:24" ht="35.1" customHeight="1" thickTop="1" x14ac:dyDescent="0.25">
      <c r="A7" s="93"/>
      <c r="B7" s="349" t="s">
        <v>58</v>
      </c>
      <c r="C7" s="350"/>
      <c r="D7" s="350"/>
      <c r="E7" s="350"/>
      <c r="F7" s="350"/>
      <c r="G7" s="350"/>
      <c r="H7" s="350"/>
      <c r="I7" s="350"/>
      <c r="J7" s="351"/>
      <c r="K7" s="348" t="s">
        <v>1</v>
      </c>
      <c r="L7" s="348"/>
      <c r="M7" s="333" t="str">
        <f>'ACCOMMODATION FORM'!B7</f>
        <v>COUNTRY:</v>
      </c>
      <c r="N7" s="334"/>
      <c r="O7" s="334"/>
      <c r="P7" s="334"/>
      <c r="Q7" s="334"/>
      <c r="R7" s="334"/>
      <c r="S7" s="335"/>
      <c r="T7" s="169"/>
    </row>
    <row r="8" spans="1:24" ht="35.1" customHeight="1" thickBot="1" x14ac:dyDescent="0.3">
      <c r="A8" s="93"/>
      <c r="B8" s="352" t="s">
        <v>59</v>
      </c>
      <c r="C8" s="353"/>
      <c r="D8" s="353"/>
      <c r="E8" s="353"/>
      <c r="F8" s="353"/>
      <c r="G8" s="353"/>
      <c r="H8" s="353"/>
      <c r="I8" s="353"/>
      <c r="J8" s="354"/>
      <c r="K8" s="348"/>
      <c r="L8" s="348"/>
      <c r="M8" s="330">
        <f>'ACCOMMODATION FORM'!E7</f>
        <v>0</v>
      </c>
      <c r="N8" s="331"/>
      <c r="O8" s="331"/>
      <c r="P8" s="331"/>
      <c r="Q8" s="331"/>
      <c r="R8" s="331"/>
      <c r="S8" s="332"/>
      <c r="T8" s="169"/>
    </row>
    <row r="9" spans="1:24" ht="35.1" customHeight="1" x14ac:dyDescent="0.25">
      <c r="A9" s="93"/>
      <c r="B9" s="352"/>
      <c r="C9" s="353"/>
      <c r="D9" s="353"/>
      <c r="E9" s="353"/>
      <c r="F9" s="353"/>
      <c r="G9" s="353"/>
      <c r="H9" s="353"/>
      <c r="I9" s="353"/>
      <c r="J9" s="354"/>
      <c r="K9" s="348"/>
      <c r="L9" s="348"/>
      <c r="M9" s="321" t="str">
        <f>'ACCOMMODATION FORM'!G7</f>
        <v>FEDERATION:</v>
      </c>
      <c r="N9" s="322"/>
      <c r="O9" s="322"/>
      <c r="P9" s="322"/>
      <c r="Q9" s="322"/>
      <c r="R9" s="322"/>
      <c r="S9" s="323"/>
      <c r="T9" s="169"/>
    </row>
    <row r="10" spans="1:24" ht="35.1" customHeight="1" thickBot="1" x14ac:dyDescent="0.3">
      <c r="A10" s="93"/>
      <c r="B10" s="352"/>
      <c r="C10" s="353"/>
      <c r="D10" s="353"/>
      <c r="E10" s="353"/>
      <c r="F10" s="353"/>
      <c r="G10" s="353"/>
      <c r="H10" s="353"/>
      <c r="I10" s="353"/>
      <c r="J10" s="354"/>
      <c r="K10" s="348"/>
      <c r="L10" s="348"/>
      <c r="M10" s="327">
        <f>'ACCOMMODATION FORM'!J7</f>
        <v>0</v>
      </c>
      <c r="N10" s="328"/>
      <c r="O10" s="328"/>
      <c r="P10" s="328"/>
      <c r="Q10" s="328"/>
      <c r="R10" s="328"/>
      <c r="S10" s="329"/>
      <c r="T10" s="169"/>
      <c r="U10" s="35"/>
      <c r="V10" s="35"/>
      <c r="W10" s="35"/>
      <c r="X10" s="35"/>
    </row>
    <row r="11" spans="1:24" ht="35.1" customHeight="1" x14ac:dyDescent="0.25">
      <c r="A11" s="93"/>
      <c r="B11" s="352"/>
      <c r="C11" s="353"/>
      <c r="D11" s="353"/>
      <c r="E11" s="353"/>
      <c r="F11" s="353"/>
      <c r="G11" s="353"/>
      <c r="H11" s="353"/>
      <c r="I11" s="353"/>
      <c r="J11" s="354"/>
      <c r="K11" s="348"/>
      <c r="L11" s="348"/>
      <c r="M11" s="321" t="str">
        <f>'ACCOMMODATION FORM'!M7</f>
        <v>CLUB:</v>
      </c>
      <c r="N11" s="322"/>
      <c r="O11" s="322"/>
      <c r="P11" s="322"/>
      <c r="Q11" s="322"/>
      <c r="R11" s="322"/>
      <c r="S11" s="323"/>
      <c r="T11" s="169"/>
      <c r="U11" s="35"/>
      <c r="V11" s="35"/>
      <c r="W11" s="35"/>
      <c r="X11" s="35"/>
    </row>
    <row r="12" spans="1:24" ht="35.1" customHeight="1" thickBot="1" x14ac:dyDescent="0.3">
      <c r="A12" s="93"/>
      <c r="B12" s="355" t="s">
        <v>60</v>
      </c>
      <c r="C12" s="356"/>
      <c r="D12" s="356"/>
      <c r="E12" s="356"/>
      <c r="F12" s="356"/>
      <c r="G12" s="356"/>
      <c r="H12" s="356"/>
      <c r="I12" s="356"/>
      <c r="J12" s="357"/>
      <c r="K12" s="348"/>
      <c r="L12" s="348"/>
      <c r="M12" s="324">
        <f>'ACCOMMODATION FORM'!O7</f>
        <v>0</v>
      </c>
      <c r="N12" s="325"/>
      <c r="O12" s="325"/>
      <c r="P12" s="325"/>
      <c r="Q12" s="325"/>
      <c r="R12" s="325"/>
      <c r="S12" s="326"/>
      <c r="T12" s="169"/>
      <c r="U12" s="35"/>
      <c r="V12" s="35"/>
      <c r="W12" s="35"/>
      <c r="X12" s="35"/>
    </row>
    <row r="13" spans="1:24" ht="17.25" thickTop="1" thickBot="1" x14ac:dyDescent="0.3">
      <c r="A13" s="93"/>
      <c r="B13" s="170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94"/>
      <c r="O13" s="94"/>
      <c r="P13" s="94"/>
      <c r="Q13" s="94"/>
      <c r="R13" s="94"/>
      <c r="S13" s="94"/>
      <c r="T13" s="169"/>
    </row>
    <row r="14" spans="1:24" ht="45" customHeight="1" thickTop="1" thickBot="1" x14ac:dyDescent="0.3">
      <c r="A14" s="93"/>
      <c r="B14" s="383" t="s">
        <v>57</v>
      </c>
      <c r="C14" s="384"/>
      <c r="D14" s="384"/>
      <c r="E14" s="384"/>
      <c r="F14" s="384"/>
      <c r="G14" s="384"/>
      <c r="H14" s="384"/>
      <c r="I14" s="384"/>
      <c r="J14" s="385"/>
      <c r="K14" s="386" t="s">
        <v>33</v>
      </c>
      <c r="L14" s="387"/>
      <c r="M14" s="300" t="s">
        <v>32</v>
      </c>
      <c r="N14" s="301"/>
      <c r="O14" s="301"/>
      <c r="P14" s="301"/>
      <c r="Q14" s="302"/>
      <c r="R14" s="96"/>
      <c r="S14" s="96"/>
      <c r="T14" s="171"/>
      <c r="U14" s="97"/>
      <c r="V14" s="98"/>
      <c r="W14" s="97"/>
      <c r="X14" s="99"/>
    </row>
    <row r="15" spans="1:24" ht="102" customHeight="1" thickTop="1" thickBot="1" x14ac:dyDescent="0.3">
      <c r="A15" s="93"/>
      <c r="B15" s="388" t="s">
        <v>3</v>
      </c>
      <c r="C15" s="390" t="s">
        <v>16</v>
      </c>
      <c r="D15" s="391"/>
      <c r="E15" s="394" t="s">
        <v>17</v>
      </c>
      <c r="F15" s="395"/>
      <c r="G15" s="398" t="s">
        <v>2</v>
      </c>
      <c r="H15" s="399"/>
      <c r="I15" s="379" t="s">
        <v>7</v>
      </c>
      <c r="J15" s="381" t="s">
        <v>8</v>
      </c>
      <c r="K15" s="134" t="s">
        <v>53</v>
      </c>
      <c r="L15" s="135" t="s">
        <v>61</v>
      </c>
      <c r="M15" s="18" t="s">
        <v>53</v>
      </c>
      <c r="N15" s="19" t="s">
        <v>61</v>
      </c>
      <c r="O15" s="20" t="s">
        <v>54</v>
      </c>
      <c r="P15" s="21" t="s">
        <v>35</v>
      </c>
      <c r="Q15" s="22" t="s">
        <v>36</v>
      </c>
      <c r="R15" s="153" t="s">
        <v>15</v>
      </c>
      <c r="S15" s="50" t="s">
        <v>56</v>
      </c>
      <c r="T15" s="111" t="s">
        <v>13</v>
      </c>
      <c r="U15" s="100"/>
      <c r="V15" s="101"/>
      <c r="W15" s="100"/>
      <c r="X15" s="102"/>
    </row>
    <row r="16" spans="1:24" ht="29.45" customHeight="1" thickTop="1" thickBot="1" x14ac:dyDescent="0.3">
      <c r="A16" s="93"/>
      <c r="B16" s="389"/>
      <c r="C16" s="392"/>
      <c r="D16" s="393"/>
      <c r="E16" s="396"/>
      <c r="F16" s="397"/>
      <c r="G16" s="400"/>
      <c r="H16" s="399"/>
      <c r="I16" s="380"/>
      <c r="J16" s="382"/>
      <c r="K16" s="136">
        <v>90</v>
      </c>
      <c r="L16" s="137">
        <v>80</v>
      </c>
      <c r="M16" s="44">
        <v>80</v>
      </c>
      <c r="N16" s="45">
        <v>70</v>
      </c>
      <c r="O16" s="46">
        <v>65</v>
      </c>
      <c r="P16" s="46">
        <v>60</v>
      </c>
      <c r="Q16" s="47">
        <v>55</v>
      </c>
      <c r="R16" s="154">
        <f>'ACCOMMODATION FORM'!R12</f>
        <v>10</v>
      </c>
      <c r="S16" s="26">
        <v>50</v>
      </c>
      <c r="T16" s="112" t="s">
        <v>14</v>
      </c>
      <c r="U16" s="100"/>
      <c r="V16" s="101"/>
      <c r="W16" s="100"/>
      <c r="X16" s="102"/>
    </row>
    <row r="17" spans="1:24" ht="24.95" customHeight="1" thickTop="1" x14ac:dyDescent="0.25">
      <c r="A17" s="93"/>
      <c r="B17" s="155">
        <v>1</v>
      </c>
      <c r="C17" s="369">
        <f>'ACCOMMODATION FORM'!C14</f>
        <v>0</v>
      </c>
      <c r="D17" s="370"/>
      <c r="E17" s="373">
        <f>'ACCOMMODATION FORM'!E14</f>
        <v>0</v>
      </c>
      <c r="F17" s="374"/>
      <c r="G17" s="377">
        <f>'ACCOMMODATION FORM'!G14</f>
        <v>0</v>
      </c>
      <c r="H17" s="378"/>
      <c r="I17" s="125">
        <f>'ACCOMMODATION FORM'!I14</f>
        <v>0</v>
      </c>
      <c r="J17" s="126">
        <f>'ACCOMMODATION FORM'!J14</f>
        <v>0</v>
      </c>
      <c r="K17" s="138">
        <f>'ACCOMMODATION FORM'!K14</f>
        <v>0</v>
      </c>
      <c r="L17" s="139">
        <f>'ACCOMMODATION FORM'!L14</f>
        <v>0</v>
      </c>
      <c r="M17" s="144">
        <f>'ACCOMMODATION FORM'!M14</f>
        <v>0</v>
      </c>
      <c r="N17" s="145">
        <f>'ACCOMMODATION FORM'!N14</f>
        <v>0</v>
      </c>
      <c r="O17" s="145">
        <f>'ACCOMMODATION FORM'!O14</f>
        <v>0</v>
      </c>
      <c r="P17" s="145">
        <f>'ACCOMMODATION FORM'!P14</f>
        <v>0</v>
      </c>
      <c r="Q17" s="146">
        <f>'ACCOMMODATION FORM'!Q14</f>
        <v>0</v>
      </c>
      <c r="R17" s="174">
        <f>'ACCOMMODATION FORM'!R14</f>
        <v>0</v>
      </c>
      <c r="S17" s="113">
        <f>'ACCOMMODATION FORM'!S14</f>
        <v>0</v>
      </c>
      <c r="T17" s="127">
        <f>'ACCOMMODATION FORM'!T14</f>
        <v>0</v>
      </c>
      <c r="V17" s="101"/>
      <c r="W17" s="100"/>
      <c r="X17" s="102"/>
    </row>
    <row r="18" spans="1:24" ht="24.95" customHeight="1" x14ac:dyDescent="0.25">
      <c r="A18" s="93"/>
      <c r="B18" s="156">
        <f>B17+1</f>
        <v>2</v>
      </c>
      <c r="C18" s="369">
        <f>'ACCOMMODATION FORM'!C15</f>
        <v>0</v>
      </c>
      <c r="D18" s="370"/>
      <c r="E18" s="363">
        <f>'ACCOMMODATION FORM'!E15</f>
        <v>0</v>
      </c>
      <c r="F18" s="364"/>
      <c r="G18" s="358">
        <f>'ACCOMMODATION FORM'!G15</f>
        <v>0</v>
      </c>
      <c r="H18" s="359"/>
      <c r="I18" s="128">
        <f>'ACCOMMODATION FORM'!I15</f>
        <v>0</v>
      </c>
      <c r="J18" s="129">
        <f>'ACCOMMODATION FORM'!J15</f>
        <v>0</v>
      </c>
      <c r="K18" s="140">
        <f>'ACCOMMODATION FORM'!K15</f>
        <v>0</v>
      </c>
      <c r="L18" s="141">
        <f>'ACCOMMODATION FORM'!L15</f>
        <v>0</v>
      </c>
      <c r="M18" s="147">
        <f>'ACCOMMODATION FORM'!M15</f>
        <v>0</v>
      </c>
      <c r="N18" s="148">
        <f>'ACCOMMODATION FORM'!N15</f>
        <v>0</v>
      </c>
      <c r="O18" s="148">
        <f>'ACCOMMODATION FORM'!O15</f>
        <v>0</v>
      </c>
      <c r="P18" s="148">
        <f>'ACCOMMODATION FORM'!P15</f>
        <v>0</v>
      </c>
      <c r="Q18" s="149">
        <f>'ACCOMMODATION FORM'!Q15</f>
        <v>0</v>
      </c>
      <c r="R18" s="175">
        <f>'ACCOMMODATION FORM'!R15</f>
        <v>0</v>
      </c>
      <c r="S18" s="114">
        <f>'ACCOMMODATION FORM'!S15</f>
        <v>0</v>
      </c>
      <c r="T18" s="130">
        <f>'ACCOMMODATION FORM'!T15</f>
        <v>0</v>
      </c>
      <c r="U18" s="100"/>
      <c r="V18" s="101"/>
      <c r="W18" s="100"/>
      <c r="X18" s="102"/>
    </row>
    <row r="19" spans="1:24" ht="24.95" customHeight="1" x14ac:dyDescent="0.25">
      <c r="A19" s="93"/>
      <c r="B19" s="156">
        <f t="shared" ref="B19:B41" si="0">B18+1</f>
        <v>3</v>
      </c>
      <c r="C19" s="369">
        <f>'ACCOMMODATION FORM'!C16</f>
        <v>0</v>
      </c>
      <c r="D19" s="370"/>
      <c r="E19" s="363">
        <f>'ACCOMMODATION FORM'!E16</f>
        <v>0</v>
      </c>
      <c r="F19" s="364"/>
      <c r="G19" s="358">
        <f>'ACCOMMODATION FORM'!G16</f>
        <v>0</v>
      </c>
      <c r="H19" s="359"/>
      <c r="I19" s="128">
        <f>'ACCOMMODATION FORM'!I16</f>
        <v>0</v>
      </c>
      <c r="J19" s="129">
        <f>'ACCOMMODATION FORM'!J16</f>
        <v>0</v>
      </c>
      <c r="K19" s="140">
        <f>'ACCOMMODATION FORM'!K16</f>
        <v>0</v>
      </c>
      <c r="L19" s="141">
        <f>'ACCOMMODATION FORM'!L16</f>
        <v>0</v>
      </c>
      <c r="M19" s="147">
        <f>'ACCOMMODATION FORM'!M16</f>
        <v>0</v>
      </c>
      <c r="N19" s="148">
        <f>'ACCOMMODATION FORM'!N16</f>
        <v>0</v>
      </c>
      <c r="O19" s="148">
        <f>'ACCOMMODATION FORM'!O16</f>
        <v>0</v>
      </c>
      <c r="P19" s="148">
        <f>'ACCOMMODATION FORM'!P16</f>
        <v>0</v>
      </c>
      <c r="Q19" s="149">
        <f>'ACCOMMODATION FORM'!Q16</f>
        <v>0</v>
      </c>
      <c r="R19" s="175">
        <f>'ACCOMMODATION FORM'!R16</f>
        <v>0</v>
      </c>
      <c r="S19" s="114">
        <f>'ACCOMMODATION FORM'!S16</f>
        <v>0</v>
      </c>
      <c r="T19" s="130">
        <f>'ACCOMMODATION FORM'!T16</f>
        <v>0</v>
      </c>
      <c r="U19" s="100"/>
      <c r="V19" s="101"/>
      <c r="W19" s="100"/>
      <c r="X19" s="102"/>
    </row>
    <row r="20" spans="1:24" ht="24.95" customHeight="1" x14ac:dyDescent="0.25">
      <c r="A20" s="93"/>
      <c r="B20" s="156">
        <f t="shared" si="0"/>
        <v>4</v>
      </c>
      <c r="C20" s="369">
        <f>'ACCOMMODATION FORM'!C17</f>
        <v>0</v>
      </c>
      <c r="D20" s="370"/>
      <c r="E20" s="363">
        <f>'ACCOMMODATION FORM'!E17</f>
        <v>0</v>
      </c>
      <c r="F20" s="364"/>
      <c r="G20" s="358">
        <f>'ACCOMMODATION FORM'!G17</f>
        <v>0</v>
      </c>
      <c r="H20" s="359"/>
      <c r="I20" s="128">
        <f>'ACCOMMODATION FORM'!I17</f>
        <v>0</v>
      </c>
      <c r="J20" s="129">
        <f>'ACCOMMODATION FORM'!J17</f>
        <v>0</v>
      </c>
      <c r="K20" s="140">
        <f>'ACCOMMODATION FORM'!K17</f>
        <v>0</v>
      </c>
      <c r="L20" s="141">
        <f>'ACCOMMODATION FORM'!L17</f>
        <v>0</v>
      </c>
      <c r="M20" s="147">
        <f>'ACCOMMODATION FORM'!M17</f>
        <v>0</v>
      </c>
      <c r="N20" s="148">
        <f>'ACCOMMODATION FORM'!N17</f>
        <v>0</v>
      </c>
      <c r="O20" s="148">
        <f>'ACCOMMODATION FORM'!O17</f>
        <v>0</v>
      </c>
      <c r="P20" s="148">
        <f>'ACCOMMODATION FORM'!P17</f>
        <v>0</v>
      </c>
      <c r="Q20" s="149">
        <f>'ACCOMMODATION FORM'!Q17</f>
        <v>0</v>
      </c>
      <c r="R20" s="175">
        <f>'ACCOMMODATION FORM'!R17</f>
        <v>0</v>
      </c>
      <c r="S20" s="114">
        <f>'ACCOMMODATION FORM'!S17</f>
        <v>0</v>
      </c>
      <c r="T20" s="130">
        <f>'ACCOMMODATION FORM'!T17</f>
        <v>0</v>
      </c>
      <c r="U20" s="100"/>
      <c r="V20" s="101"/>
      <c r="W20" s="100"/>
      <c r="X20" s="102"/>
    </row>
    <row r="21" spans="1:24" ht="24.95" customHeight="1" x14ac:dyDescent="0.25">
      <c r="A21" s="93"/>
      <c r="B21" s="156">
        <f t="shared" si="0"/>
        <v>5</v>
      </c>
      <c r="C21" s="369">
        <f>'ACCOMMODATION FORM'!C18</f>
        <v>0</v>
      </c>
      <c r="D21" s="370"/>
      <c r="E21" s="363">
        <f>'ACCOMMODATION FORM'!E18</f>
        <v>0</v>
      </c>
      <c r="F21" s="364"/>
      <c r="G21" s="358">
        <f>'ACCOMMODATION FORM'!G18</f>
        <v>0</v>
      </c>
      <c r="H21" s="359"/>
      <c r="I21" s="128">
        <f>'ACCOMMODATION FORM'!I18</f>
        <v>0</v>
      </c>
      <c r="J21" s="129">
        <f>'ACCOMMODATION FORM'!J18</f>
        <v>0</v>
      </c>
      <c r="K21" s="140">
        <f>'ACCOMMODATION FORM'!K18</f>
        <v>0</v>
      </c>
      <c r="L21" s="141">
        <f>'ACCOMMODATION FORM'!L18</f>
        <v>0</v>
      </c>
      <c r="M21" s="147">
        <f>'ACCOMMODATION FORM'!M18</f>
        <v>0</v>
      </c>
      <c r="N21" s="148">
        <f>'ACCOMMODATION FORM'!N18</f>
        <v>0</v>
      </c>
      <c r="O21" s="148">
        <f>'ACCOMMODATION FORM'!O18</f>
        <v>0</v>
      </c>
      <c r="P21" s="148">
        <f>'ACCOMMODATION FORM'!P18</f>
        <v>0</v>
      </c>
      <c r="Q21" s="149">
        <f>'ACCOMMODATION FORM'!Q18</f>
        <v>0</v>
      </c>
      <c r="R21" s="175">
        <f>'ACCOMMODATION FORM'!R18</f>
        <v>0</v>
      </c>
      <c r="S21" s="114">
        <f>'ACCOMMODATION FORM'!S18</f>
        <v>0</v>
      </c>
      <c r="T21" s="130">
        <f>'ACCOMMODATION FORM'!T18</f>
        <v>0</v>
      </c>
      <c r="U21" s="100"/>
      <c r="V21" s="101"/>
      <c r="W21" s="100"/>
      <c r="X21" s="102"/>
    </row>
    <row r="22" spans="1:24" ht="24.95" customHeight="1" x14ac:dyDescent="0.25">
      <c r="A22" s="93"/>
      <c r="B22" s="156">
        <f t="shared" si="0"/>
        <v>6</v>
      </c>
      <c r="C22" s="369">
        <f>'ACCOMMODATION FORM'!C19</f>
        <v>0</v>
      </c>
      <c r="D22" s="370"/>
      <c r="E22" s="363">
        <f>'ACCOMMODATION FORM'!E19</f>
        <v>0</v>
      </c>
      <c r="F22" s="364"/>
      <c r="G22" s="358">
        <f>'ACCOMMODATION FORM'!G19</f>
        <v>0</v>
      </c>
      <c r="H22" s="359"/>
      <c r="I22" s="128">
        <f>'ACCOMMODATION FORM'!I19</f>
        <v>0</v>
      </c>
      <c r="J22" s="129">
        <f>'ACCOMMODATION FORM'!J19</f>
        <v>0</v>
      </c>
      <c r="K22" s="140">
        <f>'ACCOMMODATION FORM'!K19</f>
        <v>0</v>
      </c>
      <c r="L22" s="141">
        <f>'ACCOMMODATION FORM'!L19</f>
        <v>0</v>
      </c>
      <c r="M22" s="147">
        <f>'ACCOMMODATION FORM'!M19</f>
        <v>0</v>
      </c>
      <c r="N22" s="148">
        <f>'ACCOMMODATION FORM'!N19</f>
        <v>0</v>
      </c>
      <c r="O22" s="148">
        <f>'ACCOMMODATION FORM'!O19</f>
        <v>0</v>
      </c>
      <c r="P22" s="148">
        <f>'ACCOMMODATION FORM'!P19</f>
        <v>0</v>
      </c>
      <c r="Q22" s="149">
        <f>'ACCOMMODATION FORM'!Q19</f>
        <v>0</v>
      </c>
      <c r="R22" s="175">
        <f>'ACCOMMODATION FORM'!R19</f>
        <v>0</v>
      </c>
      <c r="S22" s="114">
        <f>'ACCOMMODATION FORM'!S19</f>
        <v>0</v>
      </c>
      <c r="T22" s="130">
        <f>'ACCOMMODATION FORM'!T19</f>
        <v>0</v>
      </c>
      <c r="U22" s="100"/>
      <c r="V22" s="101"/>
      <c r="W22" s="100"/>
      <c r="X22" s="102"/>
    </row>
    <row r="23" spans="1:24" ht="24.95" customHeight="1" x14ac:dyDescent="0.25">
      <c r="A23" s="93"/>
      <c r="B23" s="156">
        <f t="shared" si="0"/>
        <v>7</v>
      </c>
      <c r="C23" s="369">
        <f>'ACCOMMODATION FORM'!C20</f>
        <v>0</v>
      </c>
      <c r="D23" s="370"/>
      <c r="E23" s="363">
        <f>'ACCOMMODATION FORM'!E20</f>
        <v>0</v>
      </c>
      <c r="F23" s="364"/>
      <c r="G23" s="358">
        <f>'ACCOMMODATION FORM'!G20</f>
        <v>0</v>
      </c>
      <c r="H23" s="359"/>
      <c r="I23" s="128">
        <f>'ACCOMMODATION FORM'!I20</f>
        <v>0</v>
      </c>
      <c r="J23" s="129">
        <f>'ACCOMMODATION FORM'!J20</f>
        <v>0</v>
      </c>
      <c r="K23" s="140">
        <f>'ACCOMMODATION FORM'!K20</f>
        <v>0</v>
      </c>
      <c r="L23" s="141">
        <f>'ACCOMMODATION FORM'!L20</f>
        <v>0</v>
      </c>
      <c r="M23" s="147">
        <f>'ACCOMMODATION FORM'!M20</f>
        <v>0</v>
      </c>
      <c r="N23" s="148">
        <f>'ACCOMMODATION FORM'!N20</f>
        <v>0</v>
      </c>
      <c r="O23" s="148">
        <f>'ACCOMMODATION FORM'!O20</f>
        <v>0</v>
      </c>
      <c r="P23" s="148">
        <f>'ACCOMMODATION FORM'!P20</f>
        <v>0</v>
      </c>
      <c r="Q23" s="149">
        <f>'ACCOMMODATION FORM'!Q20</f>
        <v>0</v>
      </c>
      <c r="R23" s="175">
        <f>'ACCOMMODATION FORM'!R20</f>
        <v>0</v>
      </c>
      <c r="S23" s="114">
        <f>'ACCOMMODATION FORM'!S20</f>
        <v>0</v>
      </c>
      <c r="T23" s="130">
        <f>'ACCOMMODATION FORM'!T20</f>
        <v>0</v>
      </c>
      <c r="U23" s="100"/>
      <c r="V23" s="101"/>
      <c r="W23" s="100"/>
      <c r="X23" s="102"/>
    </row>
    <row r="24" spans="1:24" ht="24.95" customHeight="1" x14ac:dyDescent="0.25">
      <c r="A24" s="93"/>
      <c r="B24" s="156">
        <f t="shared" si="0"/>
        <v>8</v>
      </c>
      <c r="C24" s="369">
        <f>'ACCOMMODATION FORM'!C21</f>
        <v>0</v>
      </c>
      <c r="D24" s="370"/>
      <c r="E24" s="363">
        <f>'ACCOMMODATION FORM'!E21</f>
        <v>0</v>
      </c>
      <c r="F24" s="364"/>
      <c r="G24" s="358">
        <f>'ACCOMMODATION FORM'!G21</f>
        <v>0</v>
      </c>
      <c r="H24" s="359"/>
      <c r="I24" s="128">
        <f>'ACCOMMODATION FORM'!I21</f>
        <v>0</v>
      </c>
      <c r="J24" s="129">
        <f>'ACCOMMODATION FORM'!J21</f>
        <v>0</v>
      </c>
      <c r="K24" s="140">
        <f>'ACCOMMODATION FORM'!K21</f>
        <v>0</v>
      </c>
      <c r="L24" s="141">
        <f>'ACCOMMODATION FORM'!L21</f>
        <v>0</v>
      </c>
      <c r="M24" s="147">
        <f>'ACCOMMODATION FORM'!M21</f>
        <v>0</v>
      </c>
      <c r="N24" s="148">
        <f>'ACCOMMODATION FORM'!N21</f>
        <v>0</v>
      </c>
      <c r="O24" s="148">
        <f>'ACCOMMODATION FORM'!O21</f>
        <v>0</v>
      </c>
      <c r="P24" s="148">
        <f>'ACCOMMODATION FORM'!P21</f>
        <v>0</v>
      </c>
      <c r="Q24" s="149">
        <f>'ACCOMMODATION FORM'!Q21</f>
        <v>0</v>
      </c>
      <c r="R24" s="175">
        <f>'ACCOMMODATION FORM'!R21</f>
        <v>0</v>
      </c>
      <c r="S24" s="114">
        <f>'ACCOMMODATION FORM'!S21</f>
        <v>0</v>
      </c>
      <c r="T24" s="130">
        <f>'ACCOMMODATION FORM'!T21</f>
        <v>0</v>
      </c>
      <c r="U24" s="100"/>
      <c r="V24" s="101"/>
      <c r="W24" s="100"/>
      <c r="X24" s="102"/>
    </row>
    <row r="25" spans="1:24" ht="24.95" customHeight="1" x14ac:dyDescent="0.25">
      <c r="A25" s="93"/>
      <c r="B25" s="156">
        <f t="shared" si="0"/>
        <v>9</v>
      </c>
      <c r="C25" s="369">
        <f>'ACCOMMODATION FORM'!C22</f>
        <v>0</v>
      </c>
      <c r="D25" s="370"/>
      <c r="E25" s="363">
        <f>'ACCOMMODATION FORM'!E22</f>
        <v>0</v>
      </c>
      <c r="F25" s="364"/>
      <c r="G25" s="358">
        <f>'ACCOMMODATION FORM'!G22</f>
        <v>0</v>
      </c>
      <c r="H25" s="359"/>
      <c r="I25" s="128">
        <f>'ACCOMMODATION FORM'!I22</f>
        <v>0</v>
      </c>
      <c r="J25" s="129">
        <f>'ACCOMMODATION FORM'!J22</f>
        <v>0</v>
      </c>
      <c r="K25" s="140">
        <f>'ACCOMMODATION FORM'!K22</f>
        <v>0</v>
      </c>
      <c r="L25" s="141">
        <f>'ACCOMMODATION FORM'!L22</f>
        <v>0</v>
      </c>
      <c r="M25" s="147">
        <f>'ACCOMMODATION FORM'!M22</f>
        <v>0</v>
      </c>
      <c r="N25" s="148">
        <f>'ACCOMMODATION FORM'!N22</f>
        <v>0</v>
      </c>
      <c r="O25" s="148">
        <f>'ACCOMMODATION FORM'!O22</f>
        <v>0</v>
      </c>
      <c r="P25" s="148">
        <f>'ACCOMMODATION FORM'!P22</f>
        <v>0</v>
      </c>
      <c r="Q25" s="149">
        <f>'ACCOMMODATION FORM'!Q22</f>
        <v>0</v>
      </c>
      <c r="R25" s="175">
        <f>'ACCOMMODATION FORM'!R22</f>
        <v>0</v>
      </c>
      <c r="S25" s="114">
        <f>'ACCOMMODATION FORM'!S22</f>
        <v>0</v>
      </c>
      <c r="T25" s="130">
        <f>'ACCOMMODATION FORM'!T22</f>
        <v>0</v>
      </c>
      <c r="U25" s="100"/>
      <c r="V25" s="101"/>
      <c r="W25" s="100"/>
      <c r="X25" s="102"/>
    </row>
    <row r="26" spans="1:24" ht="24.95" customHeight="1" x14ac:dyDescent="0.25">
      <c r="A26" s="93"/>
      <c r="B26" s="156">
        <f t="shared" si="0"/>
        <v>10</v>
      </c>
      <c r="C26" s="369">
        <f>'ACCOMMODATION FORM'!C23</f>
        <v>0</v>
      </c>
      <c r="D26" s="370"/>
      <c r="E26" s="363">
        <f>'ACCOMMODATION FORM'!E23</f>
        <v>0</v>
      </c>
      <c r="F26" s="364"/>
      <c r="G26" s="358">
        <f>'ACCOMMODATION FORM'!G23</f>
        <v>0</v>
      </c>
      <c r="H26" s="359"/>
      <c r="I26" s="128">
        <f>'ACCOMMODATION FORM'!I23</f>
        <v>0</v>
      </c>
      <c r="J26" s="129">
        <f>'ACCOMMODATION FORM'!J23</f>
        <v>0</v>
      </c>
      <c r="K26" s="140">
        <f>'ACCOMMODATION FORM'!K23</f>
        <v>0</v>
      </c>
      <c r="L26" s="141">
        <f>'ACCOMMODATION FORM'!L23</f>
        <v>0</v>
      </c>
      <c r="M26" s="147">
        <f>'ACCOMMODATION FORM'!M23</f>
        <v>0</v>
      </c>
      <c r="N26" s="148">
        <f>'ACCOMMODATION FORM'!N23</f>
        <v>0</v>
      </c>
      <c r="O26" s="148">
        <f>'ACCOMMODATION FORM'!O23</f>
        <v>0</v>
      </c>
      <c r="P26" s="148">
        <f>'ACCOMMODATION FORM'!P23</f>
        <v>0</v>
      </c>
      <c r="Q26" s="149">
        <f>'ACCOMMODATION FORM'!Q23</f>
        <v>0</v>
      </c>
      <c r="R26" s="175">
        <f>'ACCOMMODATION FORM'!R23</f>
        <v>0</v>
      </c>
      <c r="S26" s="114">
        <f>'ACCOMMODATION FORM'!S23</f>
        <v>0</v>
      </c>
      <c r="T26" s="130">
        <f>'ACCOMMODATION FORM'!T23</f>
        <v>0</v>
      </c>
      <c r="U26" s="100"/>
      <c r="V26" s="101"/>
      <c r="W26" s="100"/>
      <c r="X26" s="102"/>
    </row>
    <row r="27" spans="1:24" ht="24.95" customHeight="1" x14ac:dyDescent="0.25">
      <c r="A27" s="93"/>
      <c r="B27" s="156">
        <f t="shared" si="0"/>
        <v>11</v>
      </c>
      <c r="C27" s="369">
        <f>'ACCOMMODATION FORM'!C24</f>
        <v>0</v>
      </c>
      <c r="D27" s="370"/>
      <c r="E27" s="363">
        <f>'ACCOMMODATION FORM'!E24</f>
        <v>0</v>
      </c>
      <c r="F27" s="364"/>
      <c r="G27" s="358">
        <f>'ACCOMMODATION FORM'!G24</f>
        <v>0</v>
      </c>
      <c r="H27" s="359"/>
      <c r="I27" s="128">
        <f>'ACCOMMODATION FORM'!I24</f>
        <v>0</v>
      </c>
      <c r="J27" s="129">
        <f>'ACCOMMODATION FORM'!J24</f>
        <v>0</v>
      </c>
      <c r="K27" s="140">
        <f>'ACCOMMODATION FORM'!K24</f>
        <v>0</v>
      </c>
      <c r="L27" s="141">
        <f>'ACCOMMODATION FORM'!L24</f>
        <v>0</v>
      </c>
      <c r="M27" s="147">
        <f>'ACCOMMODATION FORM'!M24</f>
        <v>0</v>
      </c>
      <c r="N27" s="148">
        <f>'ACCOMMODATION FORM'!N24</f>
        <v>0</v>
      </c>
      <c r="O27" s="148">
        <f>'ACCOMMODATION FORM'!O24</f>
        <v>0</v>
      </c>
      <c r="P27" s="148">
        <f>'ACCOMMODATION FORM'!P24</f>
        <v>0</v>
      </c>
      <c r="Q27" s="149">
        <f>'ACCOMMODATION FORM'!Q24</f>
        <v>0</v>
      </c>
      <c r="R27" s="175">
        <f>'ACCOMMODATION FORM'!R24</f>
        <v>0</v>
      </c>
      <c r="S27" s="114">
        <f>'ACCOMMODATION FORM'!S24</f>
        <v>0</v>
      </c>
      <c r="T27" s="130">
        <f>'ACCOMMODATION FORM'!T24</f>
        <v>0</v>
      </c>
      <c r="U27" s="100"/>
      <c r="V27" s="101"/>
      <c r="W27" s="100"/>
      <c r="X27" s="102"/>
    </row>
    <row r="28" spans="1:24" ht="24.95" customHeight="1" x14ac:dyDescent="0.25">
      <c r="A28" s="93"/>
      <c r="B28" s="156">
        <f t="shared" si="0"/>
        <v>12</v>
      </c>
      <c r="C28" s="369">
        <f>'ACCOMMODATION FORM'!C25</f>
        <v>0</v>
      </c>
      <c r="D28" s="370"/>
      <c r="E28" s="363">
        <f>'ACCOMMODATION FORM'!E25</f>
        <v>0</v>
      </c>
      <c r="F28" s="364"/>
      <c r="G28" s="358">
        <f>'ACCOMMODATION FORM'!G25</f>
        <v>0</v>
      </c>
      <c r="H28" s="359"/>
      <c r="I28" s="128">
        <f>'ACCOMMODATION FORM'!I25</f>
        <v>0</v>
      </c>
      <c r="J28" s="129">
        <f>'ACCOMMODATION FORM'!J25</f>
        <v>0</v>
      </c>
      <c r="K28" s="140">
        <f>'ACCOMMODATION FORM'!K25</f>
        <v>0</v>
      </c>
      <c r="L28" s="141">
        <f>'ACCOMMODATION FORM'!L25</f>
        <v>0</v>
      </c>
      <c r="M28" s="147">
        <f>'ACCOMMODATION FORM'!M25</f>
        <v>0</v>
      </c>
      <c r="N28" s="148">
        <f>'ACCOMMODATION FORM'!N25</f>
        <v>0</v>
      </c>
      <c r="O28" s="148">
        <f>'ACCOMMODATION FORM'!O25</f>
        <v>0</v>
      </c>
      <c r="P28" s="148">
        <f>'ACCOMMODATION FORM'!P25</f>
        <v>0</v>
      </c>
      <c r="Q28" s="149">
        <f>'ACCOMMODATION FORM'!Q25</f>
        <v>0</v>
      </c>
      <c r="R28" s="175">
        <f>'ACCOMMODATION FORM'!R25</f>
        <v>0</v>
      </c>
      <c r="S28" s="114">
        <f>'ACCOMMODATION FORM'!S25</f>
        <v>0</v>
      </c>
      <c r="T28" s="130">
        <f>'ACCOMMODATION FORM'!T25</f>
        <v>0</v>
      </c>
      <c r="U28" s="100"/>
      <c r="V28" s="101"/>
      <c r="W28" s="100"/>
      <c r="X28" s="102"/>
    </row>
    <row r="29" spans="1:24" ht="24.95" customHeight="1" x14ac:dyDescent="0.25">
      <c r="A29" s="93"/>
      <c r="B29" s="156">
        <f t="shared" si="0"/>
        <v>13</v>
      </c>
      <c r="C29" s="369">
        <f>'ACCOMMODATION FORM'!C26</f>
        <v>0</v>
      </c>
      <c r="D29" s="370"/>
      <c r="E29" s="363">
        <f>'ACCOMMODATION FORM'!E26</f>
        <v>0</v>
      </c>
      <c r="F29" s="364"/>
      <c r="G29" s="358">
        <f>'ACCOMMODATION FORM'!G26</f>
        <v>0</v>
      </c>
      <c r="H29" s="359"/>
      <c r="I29" s="128">
        <f>'ACCOMMODATION FORM'!I26</f>
        <v>0</v>
      </c>
      <c r="J29" s="129">
        <f>'ACCOMMODATION FORM'!J26</f>
        <v>0</v>
      </c>
      <c r="K29" s="140">
        <f>'ACCOMMODATION FORM'!K26</f>
        <v>0</v>
      </c>
      <c r="L29" s="141">
        <f>'ACCOMMODATION FORM'!L26</f>
        <v>0</v>
      </c>
      <c r="M29" s="147">
        <f>'ACCOMMODATION FORM'!M26</f>
        <v>0</v>
      </c>
      <c r="N29" s="148">
        <f>'ACCOMMODATION FORM'!N26</f>
        <v>0</v>
      </c>
      <c r="O29" s="148">
        <f>'ACCOMMODATION FORM'!O26</f>
        <v>0</v>
      </c>
      <c r="P29" s="148">
        <f>'ACCOMMODATION FORM'!P26</f>
        <v>0</v>
      </c>
      <c r="Q29" s="149">
        <f>'ACCOMMODATION FORM'!Q26</f>
        <v>0</v>
      </c>
      <c r="R29" s="175">
        <f>'ACCOMMODATION FORM'!R26</f>
        <v>0</v>
      </c>
      <c r="S29" s="114">
        <f>'ACCOMMODATION FORM'!S26</f>
        <v>0</v>
      </c>
      <c r="T29" s="130">
        <f>'ACCOMMODATION FORM'!T26</f>
        <v>0</v>
      </c>
      <c r="U29" s="100"/>
      <c r="V29" s="101"/>
      <c r="W29" s="100"/>
      <c r="X29" s="102"/>
    </row>
    <row r="30" spans="1:24" ht="24.95" customHeight="1" x14ac:dyDescent="0.25">
      <c r="A30" s="93"/>
      <c r="B30" s="156">
        <f t="shared" si="0"/>
        <v>14</v>
      </c>
      <c r="C30" s="369">
        <f>'ACCOMMODATION FORM'!C27</f>
        <v>0</v>
      </c>
      <c r="D30" s="370"/>
      <c r="E30" s="363">
        <f>'ACCOMMODATION FORM'!E27</f>
        <v>0</v>
      </c>
      <c r="F30" s="364"/>
      <c r="G30" s="358">
        <f>'ACCOMMODATION FORM'!G27</f>
        <v>0</v>
      </c>
      <c r="H30" s="359"/>
      <c r="I30" s="128">
        <f>'ACCOMMODATION FORM'!I27</f>
        <v>0</v>
      </c>
      <c r="J30" s="129">
        <f>'ACCOMMODATION FORM'!J27</f>
        <v>0</v>
      </c>
      <c r="K30" s="140">
        <f>'ACCOMMODATION FORM'!K27</f>
        <v>0</v>
      </c>
      <c r="L30" s="141">
        <f>'ACCOMMODATION FORM'!L27</f>
        <v>0</v>
      </c>
      <c r="M30" s="147">
        <f>'ACCOMMODATION FORM'!M27</f>
        <v>0</v>
      </c>
      <c r="N30" s="148">
        <f>'ACCOMMODATION FORM'!N27</f>
        <v>0</v>
      </c>
      <c r="O30" s="148">
        <f>'ACCOMMODATION FORM'!O27</f>
        <v>0</v>
      </c>
      <c r="P30" s="148">
        <f>'ACCOMMODATION FORM'!P27</f>
        <v>0</v>
      </c>
      <c r="Q30" s="149">
        <f>'ACCOMMODATION FORM'!Q27</f>
        <v>0</v>
      </c>
      <c r="R30" s="175">
        <f>'ACCOMMODATION FORM'!R27</f>
        <v>0</v>
      </c>
      <c r="S30" s="114">
        <f>'ACCOMMODATION FORM'!S27</f>
        <v>0</v>
      </c>
      <c r="T30" s="130">
        <f>'ACCOMMODATION FORM'!T27</f>
        <v>0</v>
      </c>
      <c r="U30" s="100"/>
      <c r="V30" s="101"/>
      <c r="W30" s="100"/>
      <c r="X30" s="102"/>
    </row>
    <row r="31" spans="1:24" ht="24.95" customHeight="1" x14ac:dyDescent="0.25">
      <c r="A31" s="93"/>
      <c r="B31" s="156">
        <f t="shared" si="0"/>
        <v>15</v>
      </c>
      <c r="C31" s="369">
        <f>'ACCOMMODATION FORM'!C28</f>
        <v>0</v>
      </c>
      <c r="D31" s="370"/>
      <c r="E31" s="363">
        <f>'ACCOMMODATION FORM'!E28</f>
        <v>0</v>
      </c>
      <c r="F31" s="364"/>
      <c r="G31" s="358">
        <f>'ACCOMMODATION FORM'!G28</f>
        <v>0</v>
      </c>
      <c r="H31" s="359"/>
      <c r="I31" s="128">
        <f>'ACCOMMODATION FORM'!I28</f>
        <v>0</v>
      </c>
      <c r="J31" s="129">
        <f>'ACCOMMODATION FORM'!J28</f>
        <v>0</v>
      </c>
      <c r="K31" s="140">
        <f>'ACCOMMODATION FORM'!K28</f>
        <v>0</v>
      </c>
      <c r="L31" s="141">
        <f>'ACCOMMODATION FORM'!L28</f>
        <v>0</v>
      </c>
      <c r="M31" s="147">
        <f>'ACCOMMODATION FORM'!M28</f>
        <v>0</v>
      </c>
      <c r="N31" s="148">
        <f>'ACCOMMODATION FORM'!N28</f>
        <v>0</v>
      </c>
      <c r="O31" s="148">
        <f>'ACCOMMODATION FORM'!O28</f>
        <v>0</v>
      </c>
      <c r="P31" s="148">
        <f>'ACCOMMODATION FORM'!P28</f>
        <v>0</v>
      </c>
      <c r="Q31" s="149">
        <f>'ACCOMMODATION FORM'!Q28</f>
        <v>0</v>
      </c>
      <c r="R31" s="175">
        <f>'ACCOMMODATION FORM'!R28</f>
        <v>0</v>
      </c>
      <c r="S31" s="114">
        <f>'ACCOMMODATION FORM'!S28</f>
        <v>0</v>
      </c>
      <c r="T31" s="130">
        <f>'ACCOMMODATION FORM'!T28</f>
        <v>0</v>
      </c>
      <c r="U31" s="100"/>
      <c r="V31" s="101"/>
      <c r="W31" s="100"/>
      <c r="X31" s="102"/>
    </row>
    <row r="32" spans="1:24" ht="24.95" customHeight="1" x14ac:dyDescent="0.25">
      <c r="A32" s="93"/>
      <c r="B32" s="156">
        <f t="shared" si="0"/>
        <v>16</v>
      </c>
      <c r="C32" s="369">
        <f>'ACCOMMODATION FORM'!C29</f>
        <v>0</v>
      </c>
      <c r="D32" s="370"/>
      <c r="E32" s="363">
        <f>'ACCOMMODATION FORM'!E29</f>
        <v>0</v>
      </c>
      <c r="F32" s="364"/>
      <c r="G32" s="358">
        <f>'ACCOMMODATION FORM'!G29</f>
        <v>0</v>
      </c>
      <c r="H32" s="359"/>
      <c r="I32" s="128">
        <f>'ACCOMMODATION FORM'!I29</f>
        <v>0</v>
      </c>
      <c r="J32" s="129">
        <f>'ACCOMMODATION FORM'!J29</f>
        <v>0</v>
      </c>
      <c r="K32" s="140">
        <f>'ACCOMMODATION FORM'!K29</f>
        <v>0</v>
      </c>
      <c r="L32" s="141">
        <f>'ACCOMMODATION FORM'!L29</f>
        <v>0</v>
      </c>
      <c r="M32" s="147">
        <f>'ACCOMMODATION FORM'!M29</f>
        <v>0</v>
      </c>
      <c r="N32" s="148">
        <f>'ACCOMMODATION FORM'!N29</f>
        <v>0</v>
      </c>
      <c r="O32" s="148">
        <f>'ACCOMMODATION FORM'!O29</f>
        <v>0</v>
      </c>
      <c r="P32" s="148">
        <f>'ACCOMMODATION FORM'!P29</f>
        <v>0</v>
      </c>
      <c r="Q32" s="149">
        <f>'ACCOMMODATION FORM'!Q29</f>
        <v>0</v>
      </c>
      <c r="R32" s="175">
        <f>'ACCOMMODATION FORM'!R29</f>
        <v>0</v>
      </c>
      <c r="S32" s="114">
        <f>'ACCOMMODATION FORM'!S29</f>
        <v>0</v>
      </c>
      <c r="T32" s="130">
        <f>'ACCOMMODATION FORM'!T29</f>
        <v>0</v>
      </c>
      <c r="U32" s="100"/>
      <c r="V32" s="101"/>
      <c r="W32" s="100"/>
      <c r="X32" s="102"/>
    </row>
    <row r="33" spans="1:24" ht="24.95" customHeight="1" x14ac:dyDescent="0.25">
      <c r="A33" s="93"/>
      <c r="B33" s="156">
        <f t="shared" si="0"/>
        <v>17</v>
      </c>
      <c r="C33" s="369">
        <f>'ACCOMMODATION FORM'!C30</f>
        <v>0</v>
      </c>
      <c r="D33" s="370"/>
      <c r="E33" s="363">
        <f>'ACCOMMODATION FORM'!E30</f>
        <v>0</v>
      </c>
      <c r="F33" s="364"/>
      <c r="G33" s="358">
        <f>'ACCOMMODATION FORM'!G30</f>
        <v>0</v>
      </c>
      <c r="H33" s="359"/>
      <c r="I33" s="128">
        <f>'ACCOMMODATION FORM'!I30</f>
        <v>0</v>
      </c>
      <c r="J33" s="129">
        <f>'ACCOMMODATION FORM'!J30</f>
        <v>0</v>
      </c>
      <c r="K33" s="140">
        <f>'ACCOMMODATION FORM'!K30</f>
        <v>0</v>
      </c>
      <c r="L33" s="141">
        <f>'ACCOMMODATION FORM'!L30</f>
        <v>0</v>
      </c>
      <c r="M33" s="147">
        <f>'ACCOMMODATION FORM'!M30</f>
        <v>0</v>
      </c>
      <c r="N33" s="148">
        <f>'ACCOMMODATION FORM'!N30</f>
        <v>0</v>
      </c>
      <c r="O33" s="148">
        <f>'ACCOMMODATION FORM'!O30</f>
        <v>0</v>
      </c>
      <c r="P33" s="148">
        <f>'ACCOMMODATION FORM'!P30</f>
        <v>0</v>
      </c>
      <c r="Q33" s="149">
        <f>'ACCOMMODATION FORM'!Q30</f>
        <v>0</v>
      </c>
      <c r="R33" s="175">
        <f>'ACCOMMODATION FORM'!R30</f>
        <v>0</v>
      </c>
      <c r="S33" s="114">
        <f>'ACCOMMODATION FORM'!S30</f>
        <v>0</v>
      </c>
      <c r="T33" s="130">
        <f>'ACCOMMODATION FORM'!T30</f>
        <v>0</v>
      </c>
      <c r="U33" s="100"/>
      <c r="V33" s="101"/>
      <c r="W33" s="100"/>
      <c r="X33" s="102"/>
    </row>
    <row r="34" spans="1:24" ht="24.95" customHeight="1" x14ac:dyDescent="0.25">
      <c r="A34" s="93"/>
      <c r="B34" s="156">
        <f t="shared" si="0"/>
        <v>18</v>
      </c>
      <c r="C34" s="369">
        <f>'ACCOMMODATION FORM'!C31</f>
        <v>0</v>
      </c>
      <c r="D34" s="370"/>
      <c r="E34" s="363">
        <f>'ACCOMMODATION FORM'!E31</f>
        <v>0</v>
      </c>
      <c r="F34" s="364"/>
      <c r="G34" s="358">
        <f>'ACCOMMODATION FORM'!G31</f>
        <v>0</v>
      </c>
      <c r="H34" s="359"/>
      <c r="I34" s="128">
        <f>'ACCOMMODATION FORM'!I31</f>
        <v>0</v>
      </c>
      <c r="J34" s="129">
        <f>'ACCOMMODATION FORM'!J31</f>
        <v>0</v>
      </c>
      <c r="K34" s="140">
        <f>'ACCOMMODATION FORM'!K31</f>
        <v>0</v>
      </c>
      <c r="L34" s="141">
        <f>'ACCOMMODATION FORM'!L31</f>
        <v>0</v>
      </c>
      <c r="M34" s="147">
        <f>'ACCOMMODATION FORM'!M31</f>
        <v>0</v>
      </c>
      <c r="N34" s="148">
        <f>'ACCOMMODATION FORM'!N31</f>
        <v>0</v>
      </c>
      <c r="O34" s="148">
        <f>'ACCOMMODATION FORM'!O31</f>
        <v>0</v>
      </c>
      <c r="P34" s="148">
        <f>'ACCOMMODATION FORM'!P31</f>
        <v>0</v>
      </c>
      <c r="Q34" s="149">
        <f>'ACCOMMODATION FORM'!Q31</f>
        <v>0</v>
      </c>
      <c r="R34" s="175">
        <f>'ACCOMMODATION FORM'!R31</f>
        <v>0</v>
      </c>
      <c r="S34" s="114">
        <f>'ACCOMMODATION FORM'!S31</f>
        <v>0</v>
      </c>
      <c r="T34" s="130">
        <f>'ACCOMMODATION FORM'!T31</f>
        <v>0</v>
      </c>
      <c r="U34" s="100"/>
      <c r="V34" s="101"/>
      <c r="W34" s="100"/>
      <c r="X34" s="102"/>
    </row>
    <row r="35" spans="1:24" ht="24.95" customHeight="1" x14ac:dyDescent="0.25">
      <c r="A35" s="93"/>
      <c r="B35" s="156">
        <f t="shared" si="0"/>
        <v>19</v>
      </c>
      <c r="C35" s="369">
        <f>'ACCOMMODATION FORM'!C32</f>
        <v>0</v>
      </c>
      <c r="D35" s="370"/>
      <c r="E35" s="363">
        <f>'ACCOMMODATION FORM'!E32</f>
        <v>0</v>
      </c>
      <c r="F35" s="364"/>
      <c r="G35" s="358">
        <f>'ACCOMMODATION FORM'!G32</f>
        <v>0</v>
      </c>
      <c r="H35" s="359"/>
      <c r="I35" s="128">
        <f>'ACCOMMODATION FORM'!I32</f>
        <v>0</v>
      </c>
      <c r="J35" s="129">
        <f>'ACCOMMODATION FORM'!J32</f>
        <v>0</v>
      </c>
      <c r="K35" s="140">
        <f>'ACCOMMODATION FORM'!K32</f>
        <v>0</v>
      </c>
      <c r="L35" s="141">
        <f>'ACCOMMODATION FORM'!L32</f>
        <v>0</v>
      </c>
      <c r="M35" s="147">
        <f>'ACCOMMODATION FORM'!M32</f>
        <v>0</v>
      </c>
      <c r="N35" s="148">
        <f>'ACCOMMODATION FORM'!N32</f>
        <v>0</v>
      </c>
      <c r="O35" s="148">
        <f>'ACCOMMODATION FORM'!O32</f>
        <v>0</v>
      </c>
      <c r="P35" s="148">
        <f>'ACCOMMODATION FORM'!P32</f>
        <v>0</v>
      </c>
      <c r="Q35" s="149">
        <f>'ACCOMMODATION FORM'!Q32</f>
        <v>0</v>
      </c>
      <c r="R35" s="175">
        <f>'ACCOMMODATION FORM'!R32</f>
        <v>0</v>
      </c>
      <c r="S35" s="114">
        <f>'ACCOMMODATION FORM'!S32</f>
        <v>0</v>
      </c>
      <c r="T35" s="130">
        <f>'ACCOMMODATION FORM'!T32</f>
        <v>0</v>
      </c>
      <c r="U35" s="100"/>
      <c r="V35" s="101"/>
      <c r="W35" s="100"/>
      <c r="X35" s="102"/>
    </row>
    <row r="36" spans="1:24" ht="24.95" customHeight="1" x14ac:dyDescent="0.25">
      <c r="A36" s="93"/>
      <c r="B36" s="156">
        <f t="shared" si="0"/>
        <v>20</v>
      </c>
      <c r="C36" s="369">
        <f>'ACCOMMODATION FORM'!C33</f>
        <v>0</v>
      </c>
      <c r="D36" s="370"/>
      <c r="E36" s="363">
        <f>'ACCOMMODATION FORM'!E33</f>
        <v>0</v>
      </c>
      <c r="F36" s="364"/>
      <c r="G36" s="358">
        <f>'ACCOMMODATION FORM'!G33</f>
        <v>0</v>
      </c>
      <c r="H36" s="359"/>
      <c r="I36" s="128">
        <f>'ACCOMMODATION FORM'!I33</f>
        <v>0</v>
      </c>
      <c r="J36" s="129">
        <f>'ACCOMMODATION FORM'!J33</f>
        <v>0</v>
      </c>
      <c r="K36" s="140">
        <f>'ACCOMMODATION FORM'!K33</f>
        <v>0</v>
      </c>
      <c r="L36" s="141">
        <f>'ACCOMMODATION FORM'!L33</f>
        <v>0</v>
      </c>
      <c r="M36" s="147">
        <f>'ACCOMMODATION FORM'!M33</f>
        <v>0</v>
      </c>
      <c r="N36" s="148">
        <f>'ACCOMMODATION FORM'!N33</f>
        <v>0</v>
      </c>
      <c r="O36" s="148">
        <f>'ACCOMMODATION FORM'!O33</f>
        <v>0</v>
      </c>
      <c r="P36" s="148">
        <f>'ACCOMMODATION FORM'!P33</f>
        <v>0</v>
      </c>
      <c r="Q36" s="149">
        <f>'ACCOMMODATION FORM'!Q33</f>
        <v>0</v>
      </c>
      <c r="R36" s="175">
        <f>'ACCOMMODATION FORM'!R33</f>
        <v>0</v>
      </c>
      <c r="S36" s="114">
        <f>'ACCOMMODATION FORM'!S33</f>
        <v>0</v>
      </c>
      <c r="T36" s="130">
        <f>'ACCOMMODATION FORM'!T33</f>
        <v>0</v>
      </c>
      <c r="U36" s="100"/>
      <c r="V36" s="101"/>
      <c r="W36" s="100"/>
      <c r="X36" s="102"/>
    </row>
    <row r="37" spans="1:24" ht="24.95" customHeight="1" x14ac:dyDescent="0.25">
      <c r="A37" s="93"/>
      <c r="B37" s="156">
        <f t="shared" si="0"/>
        <v>21</v>
      </c>
      <c r="C37" s="369">
        <f>'ACCOMMODATION FORM'!C34</f>
        <v>0</v>
      </c>
      <c r="D37" s="370"/>
      <c r="E37" s="363">
        <f>'ACCOMMODATION FORM'!E34</f>
        <v>0</v>
      </c>
      <c r="F37" s="364"/>
      <c r="G37" s="358">
        <f>'ACCOMMODATION FORM'!G34</f>
        <v>0</v>
      </c>
      <c r="H37" s="359"/>
      <c r="I37" s="128">
        <f>'ACCOMMODATION FORM'!I34</f>
        <v>0</v>
      </c>
      <c r="J37" s="129">
        <f>'ACCOMMODATION FORM'!J34</f>
        <v>0</v>
      </c>
      <c r="K37" s="140">
        <f>'ACCOMMODATION FORM'!K34</f>
        <v>0</v>
      </c>
      <c r="L37" s="141">
        <f>'ACCOMMODATION FORM'!L34</f>
        <v>0</v>
      </c>
      <c r="M37" s="147">
        <f>'ACCOMMODATION FORM'!M34</f>
        <v>0</v>
      </c>
      <c r="N37" s="148">
        <f>'ACCOMMODATION FORM'!N34</f>
        <v>0</v>
      </c>
      <c r="O37" s="148">
        <f>'ACCOMMODATION FORM'!O34</f>
        <v>0</v>
      </c>
      <c r="P37" s="148">
        <f>'ACCOMMODATION FORM'!P34</f>
        <v>0</v>
      </c>
      <c r="Q37" s="149">
        <f>'ACCOMMODATION FORM'!Q34</f>
        <v>0</v>
      </c>
      <c r="R37" s="175">
        <f>'ACCOMMODATION FORM'!R34</f>
        <v>0</v>
      </c>
      <c r="S37" s="114">
        <f>'ACCOMMODATION FORM'!S34</f>
        <v>0</v>
      </c>
      <c r="T37" s="130">
        <f>'ACCOMMODATION FORM'!T34</f>
        <v>0</v>
      </c>
      <c r="U37" s="100"/>
      <c r="V37" s="101"/>
      <c r="W37" s="100"/>
      <c r="X37" s="102"/>
    </row>
    <row r="38" spans="1:24" ht="24.95" customHeight="1" x14ac:dyDescent="0.25">
      <c r="A38" s="93"/>
      <c r="B38" s="156">
        <f t="shared" si="0"/>
        <v>22</v>
      </c>
      <c r="C38" s="369">
        <f>'ACCOMMODATION FORM'!C35</f>
        <v>0</v>
      </c>
      <c r="D38" s="370"/>
      <c r="E38" s="363">
        <f>'ACCOMMODATION FORM'!E35</f>
        <v>0</v>
      </c>
      <c r="F38" s="364"/>
      <c r="G38" s="358">
        <f>'ACCOMMODATION FORM'!G35</f>
        <v>0</v>
      </c>
      <c r="H38" s="359"/>
      <c r="I38" s="128">
        <f>'ACCOMMODATION FORM'!I35</f>
        <v>0</v>
      </c>
      <c r="J38" s="129">
        <f>'ACCOMMODATION FORM'!J35</f>
        <v>0</v>
      </c>
      <c r="K38" s="140">
        <f>'ACCOMMODATION FORM'!K35</f>
        <v>0</v>
      </c>
      <c r="L38" s="141">
        <f>'ACCOMMODATION FORM'!L35</f>
        <v>0</v>
      </c>
      <c r="M38" s="147">
        <f>'ACCOMMODATION FORM'!M35</f>
        <v>0</v>
      </c>
      <c r="N38" s="148">
        <f>'ACCOMMODATION FORM'!N35</f>
        <v>0</v>
      </c>
      <c r="O38" s="148">
        <f>'ACCOMMODATION FORM'!O35</f>
        <v>0</v>
      </c>
      <c r="P38" s="148">
        <f>'ACCOMMODATION FORM'!P35</f>
        <v>0</v>
      </c>
      <c r="Q38" s="149">
        <f>'ACCOMMODATION FORM'!Q35</f>
        <v>0</v>
      </c>
      <c r="R38" s="175">
        <f>'ACCOMMODATION FORM'!R35</f>
        <v>0</v>
      </c>
      <c r="S38" s="114">
        <f>'ACCOMMODATION FORM'!S35</f>
        <v>0</v>
      </c>
      <c r="T38" s="130">
        <f>'ACCOMMODATION FORM'!T35</f>
        <v>0</v>
      </c>
      <c r="U38" s="100"/>
      <c r="V38" s="101"/>
      <c r="W38" s="100"/>
      <c r="X38" s="102"/>
    </row>
    <row r="39" spans="1:24" ht="24.95" customHeight="1" x14ac:dyDescent="0.25">
      <c r="A39" s="93"/>
      <c r="B39" s="156">
        <f t="shared" si="0"/>
        <v>23</v>
      </c>
      <c r="C39" s="369">
        <f>'ACCOMMODATION FORM'!C36</f>
        <v>0</v>
      </c>
      <c r="D39" s="370"/>
      <c r="E39" s="363">
        <f>'ACCOMMODATION FORM'!E36</f>
        <v>0</v>
      </c>
      <c r="F39" s="364"/>
      <c r="G39" s="358">
        <f>'ACCOMMODATION FORM'!G36</f>
        <v>0</v>
      </c>
      <c r="H39" s="359"/>
      <c r="I39" s="128">
        <f>'ACCOMMODATION FORM'!I36</f>
        <v>0</v>
      </c>
      <c r="J39" s="129">
        <f>'ACCOMMODATION FORM'!J36</f>
        <v>0</v>
      </c>
      <c r="K39" s="140">
        <f>'ACCOMMODATION FORM'!K36</f>
        <v>0</v>
      </c>
      <c r="L39" s="141">
        <f>'ACCOMMODATION FORM'!L36</f>
        <v>0</v>
      </c>
      <c r="M39" s="147">
        <f>'ACCOMMODATION FORM'!M36</f>
        <v>0</v>
      </c>
      <c r="N39" s="148">
        <f>'ACCOMMODATION FORM'!N36</f>
        <v>0</v>
      </c>
      <c r="O39" s="148">
        <f>'ACCOMMODATION FORM'!O36</f>
        <v>0</v>
      </c>
      <c r="P39" s="148">
        <f>'ACCOMMODATION FORM'!P36</f>
        <v>0</v>
      </c>
      <c r="Q39" s="149">
        <f>'ACCOMMODATION FORM'!Q36</f>
        <v>0</v>
      </c>
      <c r="R39" s="175">
        <f>'ACCOMMODATION FORM'!R36</f>
        <v>0</v>
      </c>
      <c r="S39" s="114">
        <f>'ACCOMMODATION FORM'!S36</f>
        <v>0</v>
      </c>
      <c r="T39" s="130">
        <f>'ACCOMMODATION FORM'!T36</f>
        <v>0</v>
      </c>
      <c r="U39" s="100"/>
      <c r="V39" s="101"/>
      <c r="W39" s="100"/>
      <c r="X39" s="102"/>
    </row>
    <row r="40" spans="1:24" ht="24.95" customHeight="1" x14ac:dyDescent="0.25">
      <c r="A40" s="93"/>
      <c r="B40" s="156">
        <f t="shared" si="0"/>
        <v>24</v>
      </c>
      <c r="C40" s="369">
        <f>'ACCOMMODATION FORM'!C37</f>
        <v>0</v>
      </c>
      <c r="D40" s="370"/>
      <c r="E40" s="363">
        <f>'ACCOMMODATION FORM'!E37</f>
        <v>0</v>
      </c>
      <c r="F40" s="364"/>
      <c r="G40" s="358">
        <f>'ACCOMMODATION FORM'!G37</f>
        <v>0</v>
      </c>
      <c r="H40" s="359"/>
      <c r="I40" s="128">
        <f>'ACCOMMODATION FORM'!I37</f>
        <v>0</v>
      </c>
      <c r="J40" s="129">
        <f>'ACCOMMODATION FORM'!J37</f>
        <v>0</v>
      </c>
      <c r="K40" s="140">
        <f>'ACCOMMODATION FORM'!K37</f>
        <v>0</v>
      </c>
      <c r="L40" s="141">
        <f>'ACCOMMODATION FORM'!L37</f>
        <v>0</v>
      </c>
      <c r="M40" s="147">
        <f>'ACCOMMODATION FORM'!M37</f>
        <v>0</v>
      </c>
      <c r="N40" s="148">
        <f>'ACCOMMODATION FORM'!N37</f>
        <v>0</v>
      </c>
      <c r="O40" s="148">
        <f>'ACCOMMODATION FORM'!O37</f>
        <v>0</v>
      </c>
      <c r="P40" s="148">
        <f>'ACCOMMODATION FORM'!P37</f>
        <v>0</v>
      </c>
      <c r="Q40" s="149">
        <f>'ACCOMMODATION FORM'!Q37</f>
        <v>0</v>
      </c>
      <c r="R40" s="175">
        <f>'ACCOMMODATION FORM'!R37</f>
        <v>0</v>
      </c>
      <c r="S40" s="114">
        <f>'ACCOMMODATION FORM'!S37</f>
        <v>0</v>
      </c>
      <c r="T40" s="130">
        <f>'ACCOMMODATION FORM'!T37</f>
        <v>0</v>
      </c>
      <c r="W40" s="100"/>
      <c r="X40" s="102"/>
    </row>
    <row r="41" spans="1:24" ht="24.95" customHeight="1" thickBot="1" x14ac:dyDescent="0.3">
      <c r="A41" s="93"/>
      <c r="B41" s="157">
        <f t="shared" si="0"/>
        <v>25</v>
      </c>
      <c r="C41" s="369">
        <f>'ACCOMMODATION FORM'!C38</f>
        <v>0</v>
      </c>
      <c r="D41" s="370"/>
      <c r="E41" s="375">
        <f>'ACCOMMODATION FORM'!E38</f>
        <v>0</v>
      </c>
      <c r="F41" s="376"/>
      <c r="G41" s="367">
        <f>'ACCOMMODATION FORM'!G38</f>
        <v>0</v>
      </c>
      <c r="H41" s="368"/>
      <c r="I41" s="131">
        <f>'ACCOMMODATION FORM'!I38</f>
        <v>0</v>
      </c>
      <c r="J41" s="132">
        <f>'ACCOMMODATION FORM'!J38</f>
        <v>0</v>
      </c>
      <c r="K41" s="142">
        <f>'ACCOMMODATION FORM'!K38</f>
        <v>0</v>
      </c>
      <c r="L41" s="143">
        <f>'ACCOMMODATION FORM'!L38</f>
        <v>0</v>
      </c>
      <c r="M41" s="150">
        <f>'ACCOMMODATION FORM'!M38</f>
        <v>0</v>
      </c>
      <c r="N41" s="151">
        <f>'ACCOMMODATION FORM'!N38</f>
        <v>0</v>
      </c>
      <c r="O41" s="151">
        <f>'ACCOMMODATION FORM'!O38</f>
        <v>0</v>
      </c>
      <c r="P41" s="151">
        <f>'ACCOMMODATION FORM'!P38</f>
        <v>0</v>
      </c>
      <c r="Q41" s="152">
        <f>'ACCOMMODATION FORM'!Q38</f>
        <v>0</v>
      </c>
      <c r="R41" s="175">
        <f>'ACCOMMODATION FORM'!R38</f>
        <v>0</v>
      </c>
      <c r="S41" s="114">
        <f>'ACCOMMODATION FORM'!S38</f>
        <v>0</v>
      </c>
      <c r="T41" s="133">
        <f>'ACCOMMODATION FORM'!T38</f>
        <v>0</v>
      </c>
      <c r="X41" s="103"/>
    </row>
    <row r="42" spans="1:24" ht="30" customHeight="1" thickTop="1" thickBot="1" x14ac:dyDescent="0.3">
      <c r="A42" s="93"/>
      <c r="B42" s="172"/>
      <c r="C42" s="104"/>
      <c r="D42" s="105"/>
      <c r="E42" s="105"/>
      <c r="F42" s="104"/>
      <c r="G42" s="106"/>
      <c r="H42" s="106"/>
      <c r="I42" s="106"/>
      <c r="J42" s="106"/>
      <c r="K42" s="107"/>
      <c r="L42" s="107"/>
      <c r="M42" s="101"/>
      <c r="N42" s="107"/>
      <c r="O42" s="362" t="s">
        <v>9</v>
      </c>
      <c r="P42" s="362"/>
      <c r="Q42" s="362"/>
      <c r="R42" s="362"/>
      <c r="S42" s="362"/>
      <c r="T42" s="163">
        <f>SUM(T17:T41)</f>
        <v>0</v>
      </c>
      <c r="U42" s="103"/>
      <c r="V42" s="103"/>
      <c r="W42" s="103"/>
      <c r="X42" s="103"/>
    </row>
    <row r="43" spans="1:24" ht="36" customHeight="1" thickTop="1" thickBot="1" x14ac:dyDescent="0.4">
      <c r="A43" s="93"/>
      <c r="B43" s="313" t="s">
        <v>47</v>
      </c>
      <c r="C43" s="315"/>
      <c r="D43" s="164">
        <v>43138</v>
      </c>
      <c r="E43" s="165">
        <v>43139</v>
      </c>
      <c r="F43" s="165">
        <v>43140</v>
      </c>
      <c r="G43" s="165">
        <v>43141</v>
      </c>
      <c r="H43" s="165">
        <v>43142</v>
      </c>
      <c r="I43" s="165">
        <v>43143</v>
      </c>
      <c r="J43" s="165">
        <v>43144</v>
      </c>
      <c r="K43" s="165">
        <v>43145</v>
      </c>
      <c r="L43" s="166" t="s">
        <v>11</v>
      </c>
      <c r="M43" s="101"/>
      <c r="N43" s="94"/>
      <c r="O43" s="361" t="s">
        <v>82</v>
      </c>
      <c r="P43" s="361"/>
      <c r="Q43" s="361"/>
      <c r="R43" s="361"/>
      <c r="S43" s="361"/>
      <c r="T43" s="176">
        <f>T42+(L44*15)+(L45*16)</f>
        <v>0</v>
      </c>
      <c r="U43" s="108"/>
      <c r="V43" s="109"/>
    </row>
    <row r="44" spans="1:24" ht="30" customHeight="1" thickTop="1" thickBot="1" x14ac:dyDescent="0.4">
      <c r="A44" s="93"/>
      <c r="B44" s="365" t="s">
        <v>39</v>
      </c>
      <c r="C44" s="366"/>
      <c r="D44" s="115">
        <f>'ACCOMMODATION FORM'!D41</f>
        <v>0</v>
      </c>
      <c r="E44" s="116">
        <f>'ACCOMMODATION FORM'!E41</f>
        <v>0</v>
      </c>
      <c r="F44" s="116">
        <f>'ACCOMMODATION FORM'!F41</f>
        <v>0</v>
      </c>
      <c r="G44" s="116">
        <f>'ACCOMMODATION FORM'!G41</f>
        <v>0</v>
      </c>
      <c r="H44" s="116">
        <f>'ACCOMMODATION FORM'!H41</f>
        <v>0</v>
      </c>
      <c r="I44" s="116">
        <f>'ACCOMMODATION FORM'!I41</f>
        <v>0</v>
      </c>
      <c r="J44" s="116">
        <f>'ACCOMMODATION FORM'!J41</f>
        <v>0</v>
      </c>
      <c r="K44" s="116">
        <f>'ACCOMMODATION FORM'!K41</f>
        <v>0</v>
      </c>
      <c r="L44" s="117">
        <f>SUM(D44:K44)</f>
        <v>0</v>
      </c>
      <c r="M44" s="15"/>
      <c r="N44" s="94"/>
      <c r="O44" s="360" t="s">
        <v>80</v>
      </c>
      <c r="P44" s="360"/>
      <c r="Q44" s="360"/>
      <c r="R44" s="360"/>
      <c r="S44" s="360"/>
      <c r="T44" s="177">
        <f>T43*1.1</f>
        <v>0</v>
      </c>
      <c r="U44" s="108"/>
      <c r="V44" s="109"/>
    </row>
    <row r="45" spans="1:24" ht="22.5" thickTop="1" thickBot="1" x14ac:dyDescent="0.4">
      <c r="A45" s="93"/>
      <c r="B45" s="371" t="s">
        <v>40</v>
      </c>
      <c r="C45" s="372"/>
      <c r="D45" s="118">
        <f>'ACCOMMODATION FORM'!D42</f>
        <v>0</v>
      </c>
      <c r="E45" s="119">
        <f>'ACCOMMODATION FORM'!E42</f>
        <v>0</v>
      </c>
      <c r="F45" s="119">
        <f>'ACCOMMODATION FORM'!F42</f>
        <v>0</v>
      </c>
      <c r="G45" s="119">
        <f>'ACCOMMODATION FORM'!G42</f>
        <v>0</v>
      </c>
      <c r="H45" s="119">
        <f>'ACCOMMODATION FORM'!H42</f>
        <v>0</v>
      </c>
      <c r="I45" s="119">
        <f>'ACCOMMODATION FORM'!I42</f>
        <v>0</v>
      </c>
      <c r="J45" s="119">
        <f>'ACCOMMODATION FORM'!J42</f>
        <v>0</v>
      </c>
      <c r="K45" s="119">
        <f>'ACCOMMODATION FORM'!K42</f>
        <v>0</v>
      </c>
      <c r="L45" s="120">
        <f>SUM(D45:K45)</f>
        <v>0</v>
      </c>
      <c r="M45" s="179"/>
      <c r="N45" s="173"/>
      <c r="O45" s="180"/>
      <c r="P45" s="181"/>
      <c r="Q45" s="181"/>
      <c r="R45" s="181"/>
      <c r="S45" s="181"/>
      <c r="T45" s="182"/>
      <c r="U45" s="108"/>
      <c r="V45" s="109"/>
    </row>
    <row r="46" spans="1:24" ht="20.100000000000001" customHeight="1" thickTop="1" x14ac:dyDescent="0.35">
      <c r="A46" s="93"/>
      <c r="H46" s="110"/>
    </row>
    <row r="47" spans="1:24" ht="20.100000000000001" customHeight="1" x14ac:dyDescent="0.25">
      <c r="A47" s="93"/>
    </row>
    <row r="48" spans="1:24" ht="21" x14ac:dyDescent="0.35">
      <c r="H48" s="110"/>
    </row>
    <row r="50" spans="8:8" ht="21" x14ac:dyDescent="0.35">
      <c r="H50" s="110"/>
    </row>
  </sheetData>
  <sheetProtection password="CAA1" sheet="1" objects="1" scenarios="1" formatCells="0" formatColumns="0" formatRows="0" insertColumns="0" insertRows="0" insertHyperlinks="0" deleteColumns="0" deleteRows="0" sort="0" autoFilter="0" pivotTables="0"/>
  <mergeCells count="106"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  <mergeCell ref="M14:Q14"/>
    <mergeCell ref="B15:B16"/>
    <mergeCell ref="C15:D16"/>
    <mergeCell ref="E15:F16"/>
    <mergeCell ref="G15:H16"/>
    <mergeCell ref="C17:D17"/>
    <mergeCell ref="C18:D18"/>
    <mergeCell ref="G25:H25"/>
    <mergeCell ref="G26:H26"/>
    <mergeCell ref="G17:H17"/>
    <mergeCell ref="G20:H20"/>
    <mergeCell ref="G19:H19"/>
    <mergeCell ref="G21:H21"/>
    <mergeCell ref="G18:H18"/>
    <mergeCell ref="I15:I16"/>
    <mergeCell ref="J15:J16"/>
    <mergeCell ref="B45:C4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C26:D26"/>
    <mergeCell ref="C28:D28"/>
    <mergeCell ref="O44:S44"/>
    <mergeCell ref="O43:S43"/>
    <mergeCell ref="O42:S42"/>
    <mergeCell ref="E31:F31"/>
    <mergeCell ref="E32:F32"/>
    <mergeCell ref="E33:F33"/>
    <mergeCell ref="E34:F34"/>
    <mergeCell ref="E36:F36"/>
    <mergeCell ref="B44:C44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E38:F38"/>
    <mergeCell ref="B43:C43"/>
    <mergeCell ref="B3:F3"/>
    <mergeCell ref="B4:F4"/>
    <mergeCell ref="B5:G5"/>
    <mergeCell ref="B2:T2"/>
    <mergeCell ref="M11:S11"/>
    <mergeCell ref="M12:S12"/>
    <mergeCell ref="M10:S10"/>
    <mergeCell ref="M9:S9"/>
    <mergeCell ref="M8:S8"/>
    <mergeCell ref="M7:S7"/>
    <mergeCell ref="M3:T5"/>
    <mergeCell ref="B6:T6"/>
    <mergeCell ref="K7:L12"/>
    <mergeCell ref="B7:J7"/>
    <mergeCell ref="B8:J11"/>
    <mergeCell ref="B12:J12"/>
    <mergeCell ref="G27:H27"/>
    <mergeCell ref="G28:H28"/>
    <mergeCell ref="G29:H29"/>
    <mergeCell ref="G30:H30"/>
    <mergeCell ref="G22:H22"/>
    <mergeCell ref="G23:H23"/>
    <mergeCell ref="G24:H24"/>
  </mergeCells>
  <phoneticPr fontId="16" type="noConversion"/>
  <dataValidations count="4">
    <dataValidation type="list" allowBlank="1" showInputMessage="1" showErrorMessage="1" sqref="D44:K45" xr:uid="{00000000-0002-0000-0100-000000000000}">
      <formula1>"0,1,2,3,4,5,6,7,8,9,10,11,12,13,14,15,16,17,18,19,20,21,22,23,24,25"</formula1>
    </dataValidation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L42 M43 N42" xr:uid="{00000000-0002-0000-0100-000002000000}">
      <formula1>"0,1"</formula1>
    </dataValidation>
    <dataValidation type="list" allowBlank="1" showInputMessage="1" showErrorMessage="1" sqref="M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60" orientation="portrait" r:id="rId1"/>
  <ignoredErrors>
    <ignoredError sqref="G17:H41 C17:D41 J17 J18:J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5"/>
  <sheetViews>
    <sheetView zoomScale="80" zoomScaleNormal="80" workbookViewId="0">
      <selection activeCell="G24" sqref="G24:J24"/>
    </sheetView>
  </sheetViews>
  <sheetFormatPr baseColWidth="10" defaultColWidth="9.140625" defaultRowHeight="15" x14ac:dyDescent="0.25"/>
  <cols>
    <col min="1" max="1" width="3.5703125" style="27" customWidth="1"/>
    <col min="2" max="2" width="4.140625" style="27" customWidth="1"/>
    <col min="3" max="3" width="14.7109375" style="27" customWidth="1"/>
    <col min="4" max="8" width="12.7109375" style="27" customWidth="1"/>
    <col min="9" max="9" width="8.7109375" style="27" customWidth="1"/>
    <col min="10" max="11" width="14.7109375" style="27" customWidth="1"/>
    <col min="12" max="16" width="12.7109375" style="27" customWidth="1"/>
    <col min="17" max="17" width="8.7109375" style="27" customWidth="1"/>
    <col min="18" max="18" width="14.7109375" style="27" customWidth="1"/>
    <col min="19" max="19" width="8.7109375" style="27" customWidth="1"/>
    <col min="20" max="16384" width="9.140625" style="27"/>
  </cols>
  <sheetData>
    <row r="1" spans="2:19" ht="15.75" thickBot="1" x14ac:dyDescent="0.3"/>
    <row r="2" spans="2:19" ht="80.099999999999994" customHeight="1" thickTop="1" thickBot="1" x14ac:dyDescent="0.3"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20"/>
    </row>
    <row r="3" spans="2:19" ht="30" customHeight="1" thickTop="1" x14ac:dyDescent="0.4">
      <c r="B3" s="476" t="str">
        <f>'ACCOMMODATION FORM'!B3:F3</f>
        <v>CADET EUROPEAN JUDO CUP</v>
      </c>
      <c r="C3" s="477"/>
      <c r="D3" s="477"/>
      <c r="E3" s="477"/>
      <c r="F3" s="477"/>
      <c r="G3" s="95"/>
      <c r="H3" s="95"/>
      <c r="I3" s="94"/>
      <c r="J3" s="94"/>
      <c r="K3" s="94"/>
      <c r="L3" s="212"/>
      <c r="M3" s="453" t="s">
        <v>81</v>
      </c>
      <c r="N3" s="454"/>
      <c r="O3" s="454"/>
      <c r="P3" s="454"/>
      <c r="Q3" s="454"/>
      <c r="R3" s="455"/>
      <c r="S3" s="14"/>
    </row>
    <row r="4" spans="2:19" ht="30" customHeight="1" x14ac:dyDescent="0.4">
      <c r="B4" s="476" t="str">
        <f>'ACCOMMODATION FORM'!B4</f>
        <v>Men / Women</v>
      </c>
      <c r="C4" s="477"/>
      <c r="D4" s="477"/>
      <c r="E4" s="477"/>
      <c r="F4" s="477"/>
      <c r="G4" s="95"/>
      <c r="H4" s="95"/>
      <c r="I4" s="95"/>
      <c r="J4" s="95"/>
      <c r="K4" s="95"/>
      <c r="L4" s="212"/>
      <c r="M4" s="456"/>
      <c r="N4" s="457"/>
      <c r="O4" s="457"/>
      <c r="P4" s="457"/>
      <c r="Q4" s="457"/>
      <c r="R4" s="458"/>
      <c r="S4" s="13"/>
    </row>
    <row r="5" spans="2:19" ht="30" customHeight="1" thickBot="1" x14ac:dyDescent="0.45">
      <c r="B5" s="476" t="str">
        <f>'ACCOMMODATION FORM'!B5</f>
        <v>Follonica (ITALY), 09th - 10th Feb. 2019</v>
      </c>
      <c r="C5" s="477"/>
      <c r="D5" s="477"/>
      <c r="E5" s="477"/>
      <c r="F5" s="477"/>
      <c r="G5" s="477"/>
      <c r="H5" s="213"/>
      <c r="I5" s="95"/>
      <c r="J5" s="95"/>
      <c r="K5" s="95"/>
      <c r="L5" s="212"/>
      <c r="M5" s="459"/>
      <c r="N5" s="460"/>
      <c r="O5" s="460"/>
      <c r="P5" s="460"/>
      <c r="Q5" s="460"/>
      <c r="R5" s="461"/>
      <c r="S5" s="14"/>
    </row>
    <row r="6" spans="2:19" ht="39.950000000000003" customHeight="1" thickTop="1" thickBot="1" x14ac:dyDescent="0.3">
      <c r="B6" s="462" t="s">
        <v>62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4"/>
      <c r="S6" s="14"/>
    </row>
    <row r="7" spans="2:19" ht="33" customHeight="1" thickTop="1" thickBot="1" x14ac:dyDescent="0.4">
      <c r="B7" s="478" t="str">
        <f>'ACCOMMODATION FORM'!B7:D7</f>
        <v>COUNTRY:</v>
      </c>
      <c r="C7" s="479"/>
      <c r="D7" s="479"/>
      <c r="E7" s="480">
        <f>'ACCOMMODATION FORM'!$E$7</f>
        <v>0</v>
      </c>
      <c r="F7" s="480"/>
      <c r="G7" s="481" t="str">
        <f>'ACCOMMODATION FORM'!G7</f>
        <v>FEDERATION:</v>
      </c>
      <c r="H7" s="481"/>
      <c r="I7" s="481"/>
      <c r="J7" s="482">
        <f>'ACCOMMODATION FORM'!$J$7</f>
        <v>0</v>
      </c>
      <c r="K7" s="482"/>
      <c r="L7" s="482"/>
      <c r="M7" s="483" t="str">
        <f>'ACCOMMODATION FORM'!M7:N7</f>
        <v>CLUB:</v>
      </c>
      <c r="N7" s="484"/>
      <c r="O7" s="465">
        <f>'ACCOMMODATION FORM'!$O$7</f>
        <v>0</v>
      </c>
      <c r="P7" s="466"/>
      <c r="Q7" s="466"/>
      <c r="R7" s="467"/>
      <c r="S7" s="14"/>
    </row>
    <row r="8" spans="2:19" ht="24.95" customHeight="1" thickTop="1" x14ac:dyDescent="0.25">
      <c r="B8" s="469" t="s">
        <v>43</v>
      </c>
      <c r="C8" s="470"/>
      <c r="D8" s="470"/>
      <c r="E8" s="449" t="s">
        <v>41</v>
      </c>
      <c r="F8" s="449"/>
      <c r="G8" s="449"/>
      <c r="H8" s="449"/>
      <c r="I8" s="449" t="s">
        <v>17</v>
      </c>
      <c r="J8" s="449"/>
      <c r="K8" s="449"/>
      <c r="L8" s="450" t="s">
        <v>42</v>
      </c>
      <c r="M8" s="450"/>
      <c r="N8" s="450"/>
      <c r="O8" s="449" t="s">
        <v>64</v>
      </c>
      <c r="P8" s="449"/>
      <c r="Q8" s="449"/>
      <c r="R8" s="468"/>
      <c r="S8" s="14"/>
    </row>
    <row r="9" spans="2:19" ht="24.95" customHeight="1" x14ac:dyDescent="0.25">
      <c r="B9" s="471"/>
      <c r="C9" s="472"/>
      <c r="D9" s="472"/>
      <c r="E9" s="452"/>
      <c r="F9" s="452"/>
      <c r="G9" s="452"/>
      <c r="H9" s="452"/>
      <c r="I9" s="452"/>
      <c r="J9" s="452"/>
      <c r="K9" s="452"/>
      <c r="L9" s="451"/>
      <c r="M9" s="451"/>
      <c r="N9" s="451"/>
      <c r="O9" s="451"/>
      <c r="P9" s="451"/>
      <c r="Q9" s="451"/>
      <c r="R9" s="475"/>
      <c r="S9" s="14"/>
    </row>
    <row r="10" spans="2:19" ht="30" customHeight="1" x14ac:dyDescent="0.25">
      <c r="B10" s="471"/>
      <c r="C10" s="472"/>
      <c r="D10" s="472"/>
      <c r="E10" s="434" t="s">
        <v>68</v>
      </c>
      <c r="F10" s="435"/>
      <c r="G10" s="435"/>
      <c r="H10" s="435"/>
      <c r="I10" s="435"/>
      <c r="J10" s="435"/>
      <c r="K10" s="435"/>
      <c r="L10" s="435"/>
      <c r="M10" s="435"/>
      <c r="N10" s="436"/>
      <c r="O10" s="211" t="s">
        <v>65</v>
      </c>
      <c r="P10" s="211" t="s">
        <v>66</v>
      </c>
      <c r="Q10" s="442" t="s">
        <v>67</v>
      </c>
      <c r="R10" s="443"/>
      <c r="S10" s="14"/>
    </row>
    <row r="11" spans="2:19" ht="30" customHeight="1" thickBot="1" x14ac:dyDescent="0.35">
      <c r="B11" s="473"/>
      <c r="C11" s="474"/>
      <c r="D11" s="474"/>
      <c r="E11" s="437"/>
      <c r="F11" s="438"/>
      <c r="G11" s="438"/>
      <c r="H11" s="438"/>
      <c r="I11" s="438"/>
      <c r="J11" s="438"/>
      <c r="K11" s="438"/>
      <c r="L11" s="438"/>
      <c r="M11" s="438"/>
      <c r="N11" s="439"/>
      <c r="O11" s="210"/>
      <c r="P11" s="210"/>
      <c r="Q11" s="440"/>
      <c r="R11" s="441"/>
      <c r="S11" s="14"/>
    </row>
    <row r="12" spans="2:19" ht="31.5" customHeight="1" thickTop="1" thickBot="1" x14ac:dyDescent="0.3">
      <c r="B12" s="423" t="s">
        <v>70</v>
      </c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5"/>
    </row>
    <row r="13" spans="2:19" ht="24.95" customHeight="1" thickTop="1" thickBot="1" x14ac:dyDescent="0.3">
      <c r="B13" s="193"/>
      <c r="C13" s="429" t="s">
        <v>71</v>
      </c>
      <c r="D13" s="430"/>
      <c r="E13" s="430"/>
      <c r="F13" s="430"/>
      <c r="G13" s="430"/>
      <c r="H13" s="430"/>
      <c r="I13" s="430"/>
      <c r="J13" s="431"/>
      <c r="K13" s="429" t="s">
        <v>72</v>
      </c>
      <c r="L13" s="430"/>
      <c r="M13" s="430"/>
      <c r="N13" s="430"/>
      <c r="O13" s="430"/>
      <c r="P13" s="430"/>
      <c r="Q13" s="430"/>
      <c r="R13" s="431"/>
    </row>
    <row r="14" spans="2:19" ht="121.5" customHeight="1" thickTop="1" x14ac:dyDescent="0.25">
      <c r="B14" s="421" t="s">
        <v>3</v>
      </c>
      <c r="C14" s="183" t="s">
        <v>25</v>
      </c>
      <c r="D14" s="432" t="s">
        <v>7</v>
      </c>
      <c r="E14" s="432" t="s">
        <v>24</v>
      </c>
      <c r="F14" s="432" t="s">
        <v>20</v>
      </c>
      <c r="G14" s="432" t="s">
        <v>21</v>
      </c>
      <c r="H14" s="432" t="s">
        <v>69</v>
      </c>
      <c r="I14" s="447" t="s">
        <v>22</v>
      </c>
      <c r="J14" s="444" t="s">
        <v>74</v>
      </c>
      <c r="K14" s="187" t="s">
        <v>27</v>
      </c>
      <c r="L14" s="432" t="s">
        <v>8</v>
      </c>
      <c r="M14" s="432" t="s">
        <v>26</v>
      </c>
      <c r="N14" s="432" t="s">
        <v>21</v>
      </c>
      <c r="O14" s="432" t="s">
        <v>31</v>
      </c>
      <c r="P14" s="432" t="s">
        <v>69</v>
      </c>
      <c r="Q14" s="432" t="s">
        <v>23</v>
      </c>
      <c r="R14" s="444" t="s">
        <v>75</v>
      </c>
    </row>
    <row r="15" spans="2:19" ht="24.95" customHeight="1" x14ac:dyDescent="0.25">
      <c r="B15" s="422"/>
      <c r="C15" s="184" t="s">
        <v>29</v>
      </c>
      <c r="D15" s="433"/>
      <c r="E15" s="446"/>
      <c r="F15" s="446"/>
      <c r="G15" s="446"/>
      <c r="H15" s="446"/>
      <c r="I15" s="448"/>
      <c r="J15" s="445"/>
      <c r="K15" s="184" t="s">
        <v>28</v>
      </c>
      <c r="L15" s="446"/>
      <c r="M15" s="446"/>
      <c r="N15" s="446"/>
      <c r="O15" s="446"/>
      <c r="P15" s="446"/>
      <c r="Q15" s="446"/>
      <c r="R15" s="445"/>
    </row>
    <row r="16" spans="2:19" ht="24.95" customHeight="1" x14ac:dyDescent="0.25">
      <c r="B16" s="185">
        <v>1</v>
      </c>
      <c r="C16" s="194"/>
      <c r="D16" s="195"/>
      <c r="E16" s="195"/>
      <c r="F16" s="195"/>
      <c r="G16" s="196"/>
      <c r="H16" s="196"/>
      <c r="I16" s="197"/>
      <c r="J16" s="198"/>
      <c r="K16" s="194"/>
      <c r="L16" s="196"/>
      <c r="M16" s="196"/>
      <c r="N16" s="196"/>
      <c r="O16" s="196"/>
      <c r="P16" s="196"/>
      <c r="Q16" s="196"/>
      <c r="R16" s="198"/>
    </row>
    <row r="17" spans="2:18" ht="24.95" customHeight="1" x14ac:dyDescent="0.25">
      <c r="B17" s="185">
        <f>B16+1</f>
        <v>2</v>
      </c>
      <c r="C17" s="194"/>
      <c r="D17" s="195"/>
      <c r="E17" s="195"/>
      <c r="F17" s="195"/>
      <c r="G17" s="196"/>
      <c r="H17" s="196"/>
      <c r="I17" s="197"/>
      <c r="J17" s="199"/>
      <c r="K17" s="194"/>
      <c r="L17" s="196"/>
      <c r="M17" s="196"/>
      <c r="N17" s="196"/>
      <c r="O17" s="196"/>
      <c r="P17" s="196"/>
      <c r="Q17" s="196"/>
      <c r="R17" s="199"/>
    </row>
    <row r="18" spans="2:18" ht="24.95" customHeight="1" x14ac:dyDescent="0.25">
      <c r="B18" s="186">
        <v>3</v>
      </c>
      <c r="C18" s="200"/>
      <c r="D18" s="201"/>
      <c r="E18" s="201"/>
      <c r="F18" s="201"/>
      <c r="G18" s="202"/>
      <c r="H18" s="202"/>
      <c r="I18" s="203"/>
      <c r="J18" s="199"/>
      <c r="K18" s="200"/>
      <c r="L18" s="202"/>
      <c r="M18" s="202"/>
      <c r="N18" s="202"/>
      <c r="O18" s="202"/>
      <c r="P18" s="202"/>
      <c r="Q18" s="202"/>
      <c r="R18" s="204"/>
    </row>
    <row r="19" spans="2:18" ht="24.95" customHeight="1" x14ac:dyDescent="0.25">
      <c r="B19" s="186">
        <v>4</v>
      </c>
      <c r="C19" s="200"/>
      <c r="D19" s="201"/>
      <c r="E19" s="201"/>
      <c r="F19" s="201"/>
      <c r="G19" s="202"/>
      <c r="H19" s="202"/>
      <c r="I19" s="203"/>
      <c r="J19" s="199"/>
      <c r="K19" s="200"/>
      <c r="L19" s="202"/>
      <c r="M19" s="202"/>
      <c r="N19" s="202"/>
      <c r="O19" s="202"/>
      <c r="P19" s="202"/>
      <c r="Q19" s="202"/>
      <c r="R19" s="204"/>
    </row>
    <row r="20" spans="2:18" ht="24.95" customHeight="1" thickBot="1" x14ac:dyDescent="0.3">
      <c r="B20" s="188">
        <v>5</v>
      </c>
      <c r="C20" s="205"/>
      <c r="D20" s="206"/>
      <c r="E20" s="206"/>
      <c r="F20" s="206"/>
      <c r="G20" s="207"/>
      <c r="H20" s="207"/>
      <c r="I20" s="208"/>
      <c r="J20" s="209"/>
      <c r="K20" s="205"/>
      <c r="L20" s="207"/>
      <c r="M20" s="207"/>
      <c r="N20" s="207"/>
      <c r="O20" s="207"/>
      <c r="P20" s="207"/>
      <c r="Q20" s="207"/>
      <c r="R20" s="209"/>
    </row>
    <row r="21" spans="2:18" ht="31.5" customHeight="1" thickTop="1" thickBot="1" x14ac:dyDescent="0.3">
      <c r="B21" s="426" t="s">
        <v>77</v>
      </c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8"/>
    </row>
    <row r="22" spans="2:18" ht="24.95" customHeight="1" thickTop="1" x14ac:dyDescent="0.25">
      <c r="B22" s="404" t="s">
        <v>71</v>
      </c>
      <c r="C22" s="405"/>
      <c r="D22" s="405"/>
      <c r="E22" s="405"/>
      <c r="F22" s="405"/>
      <c r="G22" s="405"/>
      <c r="H22" s="405"/>
      <c r="I22" s="405"/>
      <c r="J22" s="406"/>
      <c r="K22" s="413" t="s">
        <v>72</v>
      </c>
      <c r="L22" s="414"/>
      <c r="M22" s="414"/>
      <c r="N22" s="414"/>
      <c r="O22" s="414"/>
      <c r="P22" s="414"/>
      <c r="Q22" s="414"/>
      <c r="R22" s="415"/>
    </row>
    <row r="23" spans="2:18" ht="24.95" customHeight="1" x14ac:dyDescent="0.25">
      <c r="B23" s="410" t="s">
        <v>49</v>
      </c>
      <c r="C23" s="411"/>
      <c r="D23" s="412"/>
      <c r="E23" s="416" t="s">
        <v>50</v>
      </c>
      <c r="F23" s="416"/>
      <c r="G23" s="416" t="s">
        <v>76</v>
      </c>
      <c r="H23" s="416"/>
      <c r="I23" s="416"/>
      <c r="J23" s="417"/>
      <c r="K23" s="418" t="s">
        <v>49</v>
      </c>
      <c r="L23" s="416"/>
      <c r="M23" s="416" t="s">
        <v>50</v>
      </c>
      <c r="N23" s="416"/>
      <c r="O23" s="416" t="s">
        <v>76</v>
      </c>
      <c r="P23" s="416"/>
      <c r="Q23" s="416"/>
      <c r="R23" s="417"/>
    </row>
    <row r="24" spans="2:18" ht="24.95" customHeight="1" thickBot="1" x14ac:dyDescent="0.3">
      <c r="B24" s="407"/>
      <c r="C24" s="408"/>
      <c r="D24" s="409"/>
      <c r="E24" s="419"/>
      <c r="F24" s="419"/>
      <c r="G24" s="419"/>
      <c r="H24" s="419"/>
      <c r="I24" s="419"/>
      <c r="J24" s="420"/>
      <c r="K24" s="401"/>
      <c r="L24" s="402"/>
      <c r="M24" s="402"/>
      <c r="N24" s="402"/>
      <c r="O24" s="402"/>
      <c r="P24" s="402"/>
      <c r="Q24" s="402"/>
      <c r="R24" s="403"/>
    </row>
    <row r="25" spans="2:18" ht="15.75" thickTop="1" x14ac:dyDescent="0.25"/>
  </sheetData>
  <sheetProtection password="CAA1" sheet="1" objects="1" scenarios="1"/>
  <mergeCells count="57">
    <mergeCell ref="B2:R2"/>
    <mergeCell ref="M3:R5"/>
    <mergeCell ref="B6:R6"/>
    <mergeCell ref="O7:R7"/>
    <mergeCell ref="O8:R8"/>
    <mergeCell ref="B8:D11"/>
    <mergeCell ref="O9:R9"/>
    <mergeCell ref="B3:F3"/>
    <mergeCell ref="B4:F4"/>
    <mergeCell ref="B5:G5"/>
    <mergeCell ref="B7:D7"/>
    <mergeCell ref="E7:F7"/>
    <mergeCell ref="G7:I7"/>
    <mergeCell ref="J7:L7"/>
    <mergeCell ref="M7:N7"/>
    <mergeCell ref="E8:H8"/>
    <mergeCell ref="I8:K8"/>
    <mergeCell ref="L8:N8"/>
    <mergeCell ref="L9:N9"/>
    <mergeCell ref="I9:K9"/>
    <mergeCell ref="E9:H9"/>
    <mergeCell ref="E10:N11"/>
    <mergeCell ref="Q11:R11"/>
    <mergeCell ref="Q10:R10"/>
    <mergeCell ref="R14:R15"/>
    <mergeCell ref="Q14:Q15"/>
    <mergeCell ref="L14:L15"/>
    <mergeCell ref="J14:J15"/>
    <mergeCell ref="E14:E15"/>
    <mergeCell ref="P14:P15"/>
    <mergeCell ref="O14:O15"/>
    <mergeCell ref="N14:N15"/>
    <mergeCell ref="M14:M15"/>
    <mergeCell ref="F14:F15"/>
    <mergeCell ref="G14:G15"/>
    <mergeCell ref="H14:H15"/>
    <mergeCell ref="I14:I15"/>
    <mergeCell ref="B14:B15"/>
    <mergeCell ref="B12:R12"/>
    <mergeCell ref="B21:R21"/>
    <mergeCell ref="K13:R13"/>
    <mergeCell ref="C13:J13"/>
    <mergeCell ref="D14:D15"/>
    <mergeCell ref="K24:L24"/>
    <mergeCell ref="M24:N24"/>
    <mergeCell ref="O24:R24"/>
    <mergeCell ref="B22:J22"/>
    <mergeCell ref="B24:D24"/>
    <mergeCell ref="B23:D23"/>
    <mergeCell ref="K22:R22"/>
    <mergeCell ref="G23:J23"/>
    <mergeCell ref="E23:F23"/>
    <mergeCell ref="O23:R23"/>
    <mergeCell ref="M23:N23"/>
    <mergeCell ref="K23:L23"/>
    <mergeCell ref="E24:F24"/>
    <mergeCell ref="G24:J24"/>
  </mergeCells>
  <dataValidations count="3">
    <dataValidation type="list" allowBlank="1" showInputMessage="1" showErrorMessage="1" sqref="K16:K20 C16:C20" xr:uid="{00000000-0002-0000-0200-000000000000}">
      <formula1>"PLANE,TRAIN,CAR"</formula1>
    </dataValidation>
    <dataValidation type="list" allowBlank="1" showInputMessage="1" showErrorMessage="1" sqref="J16:J20 R16:R20" xr:uid="{00000000-0002-0000-0200-000001000000}">
      <formula1>"YES, NO"</formula1>
    </dataValidation>
    <dataValidation type="list" allowBlank="1" showInputMessage="1" showErrorMessage="1" sqref="M16:M20" xr:uid="{00000000-0002-0000-0200-000002000000}">
      <formula1>"PLANE, TRAIN, CAR"</formula1>
    </dataValidation>
  </dataValidations>
  <printOptions horizont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FORM'!Druckbereich</vt:lpstr>
      <vt:lpstr>'PRE-INVOICE  '!Druckbereich</vt:lpstr>
      <vt:lpstr>'TRAVEL FORM'!Druckbereich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alla_h</cp:lastModifiedBy>
  <cp:lastPrinted>2018-12-13T18:33:40Z</cp:lastPrinted>
  <dcterms:created xsi:type="dcterms:W3CDTF">2018-07-27T11:03:53Z</dcterms:created>
  <dcterms:modified xsi:type="dcterms:W3CDTF">2018-12-20T14:06:12Z</dcterms:modified>
</cp:coreProperties>
</file>