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2_Tournaments &amp; Camps\2020\EJCups\Cadets\ITA Follonica\"/>
    </mc:Choice>
  </mc:AlternateContent>
  <xr:revisionPtr revIDLastSave="0" documentId="8_{9E5C5292-7E9E-4428-84DB-62662CA7979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CCOMMODATION FORM" sheetId="1" r:id="rId1"/>
    <sheet name="PRE-INVOICE  " sheetId="3" r:id="rId2"/>
    <sheet name="TRAVEL FORM" sheetId="4" r:id="rId3"/>
  </sheets>
  <definedNames>
    <definedName name="_xlnm._FilterDatabase" localSheetId="0" hidden="1">'ACCOMMODATION FORM'!#REF!</definedName>
    <definedName name="_xlnm._FilterDatabase" localSheetId="1" hidden="1">'PRE-INVOICE  '!#REF!</definedName>
    <definedName name="_xlnm.Print_Area" localSheetId="0">'ACCOMMODATION FORM'!$B$2:$T$42</definedName>
    <definedName name="_xlnm.Print_Area" localSheetId="1">'PRE-INVOICE  '!$B$2:$T$47</definedName>
    <definedName name="_xlnm.Print_Area" localSheetId="2">'TRAVEL FORM'!$A$1:$R$24</definedName>
    <definedName name="N°_SINGLE_ROOM">'ACCOMMODATION FORM'!$K$14:$L$38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6" i="3" l="1"/>
  <c r="S16" i="3"/>
  <c r="Q16" i="3"/>
  <c r="P16" i="3"/>
  <c r="O16" i="3"/>
  <c r="N16" i="3"/>
  <c r="M16" i="3"/>
  <c r="L16" i="3"/>
  <c r="K16" i="3"/>
  <c r="O44" i="3"/>
  <c r="G17" i="3"/>
  <c r="I17" i="3"/>
  <c r="J17" i="3"/>
  <c r="O43" i="3"/>
  <c r="M14" i="3"/>
  <c r="K14" i="3"/>
  <c r="L43" i="3"/>
  <c r="B45" i="3"/>
  <c r="B44" i="3"/>
  <c r="B43" i="3"/>
  <c r="O42" i="3"/>
  <c r="E43" i="3"/>
  <c r="F43" i="3"/>
  <c r="G43" i="3"/>
  <c r="H43" i="3"/>
  <c r="I43" i="3"/>
  <c r="J43" i="3"/>
  <c r="K43" i="3"/>
  <c r="D43" i="3"/>
  <c r="O7" i="4" l="1"/>
  <c r="J7" i="4"/>
  <c r="E7" i="4"/>
  <c r="B5" i="3"/>
  <c r="B5" i="4"/>
  <c r="M7" i="4"/>
  <c r="G7" i="4"/>
  <c r="B7" i="4"/>
  <c r="B4" i="4"/>
  <c r="B3" i="4"/>
  <c r="B4" i="3"/>
  <c r="B3" i="3"/>
  <c r="M12" i="3" l="1"/>
  <c r="M10" i="3"/>
  <c r="M8" i="3"/>
  <c r="M11" i="3"/>
  <c r="M9" i="3"/>
  <c r="M7" i="3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T38" i="1" s="1"/>
  <c r="U14" i="1"/>
  <c r="R38" i="1"/>
  <c r="R41" i="3" s="1"/>
  <c r="R16" i="1"/>
  <c r="R19" i="3" s="1"/>
  <c r="R17" i="1"/>
  <c r="R20" i="3" s="1"/>
  <c r="R18" i="1"/>
  <c r="R21" i="3" s="1"/>
  <c r="R19" i="1"/>
  <c r="R22" i="3" s="1"/>
  <c r="R20" i="1"/>
  <c r="R23" i="3" s="1"/>
  <c r="R21" i="1"/>
  <c r="R24" i="3" s="1"/>
  <c r="R22" i="1"/>
  <c r="R25" i="3" s="1"/>
  <c r="R23" i="1"/>
  <c r="R26" i="3" s="1"/>
  <c r="R24" i="1"/>
  <c r="R27" i="3" s="1"/>
  <c r="R25" i="1"/>
  <c r="R28" i="3" s="1"/>
  <c r="R26" i="1"/>
  <c r="R29" i="3" s="1"/>
  <c r="R27" i="1"/>
  <c r="R30" i="3" s="1"/>
  <c r="R28" i="1"/>
  <c r="R31" i="3" s="1"/>
  <c r="R29" i="1"/>
  <c r="R32" i="3" s="1"/>
  <c r="R30" i="1"/>
  <c r="R33" i="3" s="1"/>
  <c r="R31" i="1"/>
  <c r="R34" i="3" s="1"/>
  <c r="R32" i="1"/>
  <c r="R35" i="3" s="1"/>
  <c r="R33" i="1"/>
  <c r="R36" i="3" s="1"/>
  <c r="R34" i="1"/>
  <c r="R37" i="3" s="1"/>
  <c r="R35" i="1"/>
  <c r="R38" i="3" s="1"/>
  <c r="R36" i="1"/>
  <c r="R39" i="3" s="1"/>
  <c r="R37" i="1"/>
  <c r="R40" i="3" s="1"/>
  <c r="R15" i="1"/>
  <c r="R14" i="1"/>
  <c r="R17" i="3" s="1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18" i="3"/>
  <c r="S17" i="3"/>
  <c r="K19" i="3"/>
  <c r="L19" i="3"/>
  <c r="M19" i="3"/>
  <c r="N19" i="3"/>
  <c r="O19" i="3"/>
  <c r="P19" i="3"/>
  <c r="Q19" i="3"/>
  <c r="K20" i="3"/>
  <c r="L20" i="3"/>
  <c r="M20" i="3"/>
  <c r="N20" i="3"/>
  <c r="O20" i="3"/>
  <c r="P20" i="3"/>
  <c r="Q20" i="3"/>
  <c r="K21" i="3"/>
  <c r="L21" i="3"/>
  <c r="M21" i="3"/>
  <c r="N21" i="3"/>
  <c r="O21" i="3"/>
  <c r="P21" i="3"/>
  <c r="Q21" i="3"/>
  <c r="K22" i="3"/>
  <c r="L22" i="3"/>
  <c r="M22" i="3"/>
  <c r="N22" i="3"/>
  <c r="O22" i="3"/>
  <c r="P22" i="3"/>
  <c r="Q22" i="3"/>
  <c r="K23" i="3"/>
  <c r="L23" i="3"/>
  <c r="M23" i="3"/>
  <c r="N23" i="3"/>
  <c r="O23" i="3"/>
  <c r="P23" i="3"/>
  <c r="Q23" i="3"/>
  <c r="K24" i="3"/>
  <c r="L24" i="3"/>
  <c r="M24" i="3"/>
  <c r="N24" i="3"/>
  <c r="O24" i="3"/>
  <c r="P24" i="3"/>
  <c r="Q24" i="3"/>
  <c r="K25" i="3"/>
  <c r="L25" i="3"/>
  <c r="M25" i="3"/>
  <c r="N25" i="3"/>
  <c r="O25" i="3"/>
  <c r="P25" i="3"/>
  <c r="Q25" i="3"/>
  <c r="K26" i="3"/>
  <c r="L26" i="3"/>
  <c r="M26" i="3"/>
  <c r="N26" i="3"/>
  <c r="O26" i="3"/>
  <c r="P26" i="3"/>
  <c r="Q26" i="3"/>
  <c r="K27" i="3"/>
  <c r="L27" i="3"/>
  <c r="M27" i="3"/>
  <c r="N27" i="3"/>
  <c r="O27" i="3"/>
  <c r="P27" i="3"/>
  <c r="Q27" i="3"/>
  <c r="K28" i="3"/>
  <c r="L28" i="3"/>
  <c r="M28" i="3"/>
  <c r="N28" i="3"/>
  <c r="O28" i="3"/>
  <c r="P28" i="3"/>
  <c r="Q28" i="3"/>
  <c r="K29" i="3"/>
  <c r="L29" i="3"/>
  <c r="M29" i="3"/>
  <c r="N29" i="3"/>
  <c r="O29" i="3"/>
  <c r="P29" i="3"/>
  <c r="Q29" i="3"/>
  <c r="K30" i="3"/>
  <c r="L30" i="3"/>
  <c r="M30" i="3"/>
  <c r="N30" i="3"/>
  <c r="O30" i="3"/>
  <c r="P30" i="3"/>
  <c r="Q30" i="3"/>
  <c r="K31" i="3"/>
  <c r="L31" i="3"/>
  <c r="M31" i="3"/>
  <c r="N31" i="3"/>
  <c r="O31" i="3"/>
  <c r="P31" i="3"/>
  <c r="Q31" i="3"/>
  <c r="K32" i="3"/>
  <c r="L32" i="3"/>
  <c r="M32" i="3"/>
  <c r="N32" i="3"/>
  <c r="O32" i="3"/>
  <c r="P32" i="3"/>
  <c r="Q32" i="3"/>
  <c r="K33" i="3"/>
  <c r="L33" i="3"/>
  <c r="M33" i="3"/>
  <c r="N33" i="3"/>
  <c r="O33" i="3"/>
  <c r="P33" i="3"/>
  <c r="Q33" i="3"/>
  <c r="K34" i="3"/>
  <c r="L34" i="3"/>
  <c r="M34" i="3"/>
  <c r="N34" i="3"/>
  <c r="O34" i="3"/>
  <c r="P34" i="3"/>
  <c r="Q34" i="3"/>
  <c r="K35" i="3"/>
  <c r="L35" i="3"/>
  <c r="M35" i="3"/>
  <c r="N35" i="3"/>
  <c r="O35" i="3"/>
  <c r="P35" i="3"/>
  <c r="Q35" i="3"/>
  <c r="K36" i="3"/>
  <c r="L36" i="3"/>
  <c r="M36" i="3"/>
  <c r="N36" i="3"/>
  <c r="O36" i="3"/>
  <c r="P36" i="3"/>
  <c r="Q36" i="3"/>
  <c r="K37" i="3"/>
  <c r="L37" i="3"/>
  <c r="M37" i="3"/>
  <c r="N37" i="3"/>
  <c r="O37" i="3"/>
  <c r="P37" i="3"/>
  <c r="Q37" i="3"/>
  <c r="K38" i="3"/>
  <c r="L38" i="3"/>
  <c r="M38" i="3"/>
  <c r="N38" i="3"/>
  <c r="O38" i="3"/>
  <c r="P38" i="3"/>
  <c r="Q38" i="3"/>
  <c r="K39" i="3"/>
  <c r="L39" i="3"/>
  <c r="M39" i="3"/>
  <c r="N39" i="3"/>
  <c r="O39" i="3"/>
  <c r="P39" i="3"/>
  <c r="Q39" i="3"/>
  <c r="K40" i="3"/>
  <c r="L40" i="3"/>
  <c r="M40" i="3"/>
  <c r="N40" i="3"/>
  <c r="O40" i="3"/>
  <c r="P40" i="3"/>
  <c r="Q40" i="3"/>
  <c r="K41" i="3"/>
  <c r="L41" i="3"/>
  <c r="M41" i="3"/>
  <c r="N41" i="3"/>
  <c r="O41" i="3"/>
  <c r="P41" i="3"/>
  <c r="Q41" i="3"/>
  <c r="K18" i="3"/>
  <c r="L18" i="3"/>
  <c r="M18" i="3"/>
  <c r="N18" i="3"/>
  <c r="O18" i="3"/>
  <c r="P18" i="3"/>
  <c r="Q18" i="3"/>
  <c r="K17" i="3"/>
  <c r="L17" i="3"/>
  <c r="N17" i="3"/>
  <c r="O17" i="3"/>
  <c r="P17" i="3"/>
  <c r="Q17" i="3"/>
  <c r="T30" i="1" l="1"/>
  <c r="T22" i="1"/>
  <c r="T34" i="1"/>
  <c r="T26" i="1"/>
  <c r="T18" i="1"/>
  <c r="T37" i="1"/>
  <c r="T33" i="1"/>
  <c r="T29" i="1"/>
  <c r="T25" i="1"/>
  <c r="T21" i="1"/>
  <c r="T17" i="1"/>
  <c r="T36" i="1"/>
  <c r="T32" i="1"/>
  <c r="T28" i="1"/>
  <c r="T24" i="1"/>
  <c r="T20" i="1"/>
  <c r="T16" i="1"/>
  <c r="T35" i="1"/>
  <c r="T31" i="1"/>
  <c r="T27" i="1"/>
  <c r="T23" i="1"/>
  <c r="T19" i="1"/>
  <c r="R18" i="3"/>
  <c r="U41" i="1"/>
  <c r="T14" i="1"/>
  <c r="T15" i="1"/>
  <c r="M17" i="3"/>
  <c r="D45" i="3"/>
  <c r="D44" i="3"/>
  <c r="B17" i="4"/>
  <c r="R16" i="3"/>
  <c r="K45" i="3"/>
  <c r="J45" i="3"/>
  <c r="I45" i="3"/>
  <c r="H45" i="3"/>
  <c r="G45" i="3"/>
  <c r="F45" i="3"/>
  <c r="E45" i="3"/>
  <c r="K44" i="3"/>
  <c r="J44" i="3"/>
  <c r="I44" i="3"/>
  <c r="H44" i="3"/>
  <c r="G44" i="3"/>
  <c r="F44" i="3"/>
  <c r="E44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7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L42" i="1"/>
  <c r="L45" i="3" s="1"/>
  <c r="L41" i="1"/>
  <c r="L44" i="3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T19" i="3" l="1"/>
  <c r="T41" i="3"/>
  <c r="T37" i="3"/>
  <c r="T33" i="3"/>
  <c r="T29" i="3"/>
  <c r="T25" i="3"/>
  <c r="T21" i="3"/>
  <c r="T39" i="3"/>
  <c r="T31" i="3"/>
  <c r="T27" i="3"/>
  <c r="T38" i="3"/>
  <c r="T34" i="3"/>
  <c r="T30" i="3"/>
  <c r="T26" i="3"/>
  <c r="T35" i="3"/>
  <c r="T20" i="3"/>
  <c r="T22" i="3"/>
  <c r="T40" i="3"/>
  <c r="T36" i="3"/>
  <c r="T32" i="3"/>
  <c r="T28" i="3"/>
  <c r="T24" i="3"/>
  <c r="T23" i="3"/>
  <c r="T17" i="3" l="1"/>
  <c r="T39" i="1"/>
  <c r="T18" i="3"/>
  <c r="T40" i="1" l="1"/>
  <c r="T42" i="3"/>
  <c r="T41" i="1" l="1"/>
  <c r="T44" i="3" s="1"/>
  <c r="T43" i="3"/>
</calcChain>
</file>

<file path=xl/sharedStrings.xml><?xml version="1.0" encoding="utf-8"?>
<sst xmlns="http://schemas.openxmlformats.org/spreadsheetml/2006/main" count="115" uniqueCount="81">
  <si>
    <t>Men / Women</t>
  </si>
  <si>
    <t xml:space="preserve">TO: </t>
  </si>
  <si>
    <t>FUNCTION</t>
  </si>
  <si>
    <t>N°</t>
  </si>
  <si>
    <t>CONTACT PERSON:</t>
  </si>
  <si>
    <t>POSITION:</t>
  </si>
  <si>
    <t>PHONE NUMBER:</t>
  </si>
  <si>
    <t>DATE OF ARRIVAL</t>
  </si>
  <si>
    <t>DATE OF DEPARTURE</t>
  </si>
  <si>
    <t>TOTAL AMOUNT IN B&amp;B</t>
  </si>
  <si>
    <t>TOTAL AMOUNT MEALS INCLUDED</t>
  </si>
  <si>
    <t>TOTAL</t>
  </si>
  <si>
    <t>E MAIL:</t>
  </si>
  <si>
    <t>PARTIAL AMOUNT</t>
  </si>
  <si>
    <t>Euro</t>
  </si>
  <si>
    <t>EJU      FEE</t>
  </si>
  <si>
    <t>SURNAME</t>
  </si>
  <si>
    <t>NAME</t>
  </si>
  <si>
    <t xml:space="preserve"> </t>
  </si>
  <si>
    <t>drop-down</t>
  </si>
  <si>
    <t>AT</t>
  </si>
  <si>
    <t>FROM</t>
  </si>
  <si>
    <t>N° OF PAX</t>
  </si>
  <si>
    <t>N°OF PAX</t>
  </si>
  <si>
    <t>TIME OF ARRIVAL</t>
  </si>
  <si>
    <t>ARRIVAL BY</t>
  </si>
  <si>
    <t>TIME OF DEPARTURE</t>
  </si>
  <si>
    <t>DEPARTURE BY</t>
  </si>
  <si>
    <t>DROP-DOWN</t>
  </si>
  <si>
    <t xml:space="preserve">DROP-DOWN </t>
  </si>
  <si>
    <t xml:space="preserve">drop-down </t>
  </si>
  <si>
    <t>TO</t>
  </si>
  <si>
    <t>HOTEL CAT. 2</t>
  </si>
  <si>
    <t>HOTEL CAT. 1</t>
  </si>
  <si>
    <t>DOUBLE ROOM  b&amp;b</t>
  </si>
  <si>
    <t xml:space="preserve">MULTIPLE 4 PAX ROOM b&amp;b </t>
  </si>
  <si>
    <t>MULTIPLE 5 PAX ROOM b&amp;b</t>
  </si>
  <si>
    <r>
      <t>LUNCH (</t>
    </r>
    <r>
      <rPr>
        <sz val="11"/>
        <color theme="1"/>
        <rFont val="Calibri"/>
        <family val="2"/>
      </rPr>
      <t>€ 15,00)</t>
    </r>
  </si>
  <si>
    <t>DINNER (€ 16,00)</t>
  </si>
  <si>
    <t>SURNAME:</t>
  </si>
  <si>
    <t>EMERGENCY MOBILE NUMBER</t>
  </si>
  <si>
    <t>HEAD OF THE DELEGATION
IN TRAVEL</t>
  </si>
  <si>
    <t>CLUB:</t>
  </si>
  <si>
    <t>FEDERATION:</t>
  </si>
  <si>
    <t>COUNTRY:</t>
  </si>
  <si>
    <t>N° OF MEALS</t>
  </si>
  <si>
    <t>PARTIAL AMOUNT (b&amp;b)</t>
  </si>
  <si>
    <t>YES</t>
  </si>
  <si>
    <t>NO</t>
  </si>
  <si>
    <t>DATE OF
 ARRIVAL</t>
  </si>
  <si>
    <t>DATE OF
DEPARTURE</t>
  </si>
  <si>
    <t>SINGLE ROOM
b&amp;b</t>
  </si>
  <si>
    <t>TRIPLE ROOM
b&amp;b</t>
  </si>
  <si>
    <r>
      <t xml:space="preserve">TRANSFER FROM/TO
</t>
    </r>
    <r>
      <rPr>
        <b/>
        <u/>
        <sz val="10"/>
        <rFont val="Calibri"/>
        <family val="2"/>
      </rPr>
      <t xml:space="preserve">PISA </t>
    </r>
    <r>
      <rPr>
        <b/>
        <sz val="10"/>
        <rFont val="Calibri"/>
        <family val="2"/>
      </rPr>
      <t>AIRPORT</t>
    </r>
  </si>
  <si>
    <t>TRANSFER FROM/TO
PISA AIRPORT</t>
  </si>
  <si>
    <t>PLEASE, SEND TO LOCAL ORGANIZER AND 
WAIT FOR CONFIRMATION BEFORE PAYMENT</t>
  </si>
  <si>
    <t>BANK DETAILS:</t>
  </si>
  <si>
    <t>All bank fees and money transfer costs must be paid by the sender Federation</t>
  </si>
  <si>
    <t>DOUBLE ROOM
 b&amp;b</t>
  </si>
  <si>
    <t>THE INPUT DATA REQUIRED ARE IN BLACK</t>
  </si>
  <si>
    <t>AUTOMATICALLY FILLED: NO INPUT DATA ARE REQUIRED</t>
  </si>
  <si>
    <t>E-MAIL</t>
  </si>
  <si>
    <t>WSAPP</t>
  </si>
  <si>
    <t>SMS</t>
  </si>
  <si>
    <t>EMAIL</t>
  </si>
  <si>
    <t>N°OF FLIGHT OR TRAIN</t>
  </si>
  <si>
    <t>INFORMATION ON YOUR TRAVEL AND REQUEST FOR THE TRANSFER SERVICE FROM/TO THE AIRPORT OR THE TRAIN STATION</t>
  </si>
  <si>
    <t>ARRIVAL</t>
  </si>
  <si>
    <t>DEPARTURE</t>
  </si>
  <si>
    <t>IF YES … NUMBER OF PASSENGERS</t>
  </si>
  <si>
    <r>
      <t xml:space="preserve"> PRE-INVOICE 
</t>
    </r>
    <r>
      <rPr>
        <sz val="12"/>
        <color rgb="FFFF0000"/>
        <rFont val="Calibri"/>
        <family val="2"/>
      </rPr>
      <t>(not valid as an official receipt, which will instead be issued during the credit operations)</t>
    </r>
  </si>
  <si>
    <t>CADET EUROPEAN JUDO CUP</t>
  </si>
  <si>
    <r>
      <t xml:space="preserve">ACCOMMODATION FORM                                       </t>
    </r>
    <r>
      <rPr>
        <b/>
        <sz val="11"/>
        <color rgb="FFFF0000"/>
        <rFont val="Calibri"/>
        <family val="2"/>
      </rPr>
      <t>This form must be returned to Local Organizing Committee
booking@ecctoscana.it
not later than  Friday 17th January 2020</t>
    </r>
  </si>
  <si>
    <r>
      <t>Follonica (ITALY), 08</t>
    </r>
    <r>
      <rPr>
        <b/>
        <vertAlign val="superscript"/>
        <sz val="16"/>
        <rFont val="Calibri"/>
        <family val="2"/>
      </rPr>
      <t>th</t>
    </r>
    <r>
      <rPr>
        <b/>
        <sz val="20"/>
        <rFont val="Calibri"/>
        <family val="2"/>
      </rPr>
      <t xml:space="preserve"> - 09</t>
    </r>
    <r>
      <rPr>
        <b/>
        <vertAlign val="superscript"/>
        <sz val="16"/>
        <rFont val="Calibri"/>
        <family val="2"/>
      </rPr>
      <t>th</t>
    </r>
    <r>
      <rPr>
        <b/>
        <sz val="20"/>
        <rFont val="Calibri"/>
        <family val="2"/>
      </rPr>
      <t xml:space="preserve"> Feb. 2020</t>
    </r>
  </si>
  <si>
    <r>
      <t>AFTER 17</t>
    </r>
    <r>
      <rPr>
        <b/>
        <vertAlign val="superscript"/>
        <sz val="11"/>
        <color rgb="FFFF0000"/>
        <rFont val="Calibri"/>
        <family val="2"/>
        <scheme val="minor"/>
      </rPr>
      <t>th</t>
    </r>
    <r>
      <rPr>
        <b/>
        <sz val="11"/>
        <color rgb="FFFF0000"/>
        <rFont val="Calibri"/>
        <family val="2"/>
        <scheme val="minor"/>
      </rPr>
      <t xml:space="preserve"> January</t>
    </r>
    <r>
      <rPr>
        <sz val="11"/>
        <color rgb="FFFF0000"/>
        <rFont val="Calibri"/>
        <family val="2"/>
        <scheme val="minor"/>
      </rPr>
      <t xml:space="preserve"> +10% charge</t>
    </r>
  </si>
  <si>
    <r>
      <rPr>
        <b/>
        <sz val="16"/>
        <rFont val="Calibri"/>
        <family val="2"/>
      </rPr>
      <t xml:space="preserve">Name of account holder: </t>
    </r>
    <r>
      <rPr>
        <sz val="16"/>
        <rFont val="Calibri"/>
        <family val="2"/>
      </rPr>
      <t xml:space="preserve">COMITATO ECC TOSCANA ASD
</t>
    </r>
    <r>
      <rPr>
        <b/>
        <sz val="16"/>
        <rFont val="Calibri"/>
        <family val="2"/>
      </rPr>
      <t>Name of bank:</t>
    </r>
    <r>
      <rPr>
        <sz val="16"/>
        <rFont val="Calibri"/>
        <family val="2"/>
      </rPr>
      <t xml:space="preserve"> BANCA DEL VALDARNO - CREDITO COOPERATIVO SCARL
</t>
    </r>
    <r>
      <rPr>
        <b/>
        <sz val="16"/>
        <rFont val="Calibri"/>
        <family val="2"/>
      </rPr>
      <t>Branch of:</t>
    </r>
    <r>
      <rPr>
        <sz val="16"/>
        <rFont val="Calibri"/>
        <family val="2"/>
      </rPr>
      <t xml:space="preserve"> 52027 MONTEVARCHI (AR) - ITALY
</t>
    </r>
    <r>
      <rPr>
        <b/>
        <sz val="16"/>
        <rFont val="Calibri"/>
        <family val="2"/>
      </rPr>
      <t>IBAN:</t>
    </r>
    <r>
      <rPr>
        <sz val="16"/>
        <rFont val="Calibri"/>
        <family val="2"/>
      </rPr>
      <t xml:space="preserve"> IT63G0881171540000000610144
</t>
    </r>
    <r>
      <rPr>
        <b/>
        <sz val="16"/>
        <rFont val="Calibri"/>
        <family val="2"/>
      </rPr>
      <t>BIC (SWIFT):</t>
    </r>
    <r>
      <rPr>
        <sz val="16"/>
        <rFont val="Calibri"/>
        <family val="2"/>
      </rPr>
      <t xml:space="preserve">  ICRA IT R1 MJ2
</t>
    </r>
    <r>
      <rPr>
        <b/>
        <sz val="16"/>
        <rFont val="Calibri"/>
        <family val="2"/>
      </rPr>
      <t xml:space="preserve">Payment Title: </t>
    </r>
    <r>
      <rPr>
        <sz val="16"/>
        <rFont val="Calibri"/>
        <family val="2"/>
      </rPr>
      <t xml:space="preserve"> (Country Code) - CEJC Follonica 2020
</t>
    </r>
  </si>
  <si>
    <r>
      <t xml:space="preserve">TRAVEL FORM
</t>
    </r>
    <r>
      <rPr>
        <b/>
        <sz val="11"/>
        <color rgb="FFFF0000"/>
        <rFont val="Calibri"/>
        <family val="2"/>
        <scheme val="minor"/>
      </rPr>
      <t>This form must be returned to Local Organizing Committee
booking@ecctoscana.it
not later than Friday 24th January 2020</t>
    </r>
  </si>
  <si>
    <t>DO YOU REQUEST TRANSFER SERVICE FROM THE AIRPORT OR TRAIN STATION TO THE HOTEL ?</t>
  </si>
  <si>
    <r>
      <rPr>
        <b/>
        <sz val="11"/>
        <rFont val="Calibri"/>
        <family val="2"/>
        <scheme val="minor"/>
      </rPr>
      <t>DO YOU REQUEST TRANSFER SERVICE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FROM THE HOTEL TO THE AIRPORT OR TRAIN STATION ?</t>
    </r>
  </si>
  <si>
    <r>
      <t xml:space="preserve">REQUEST FOR THE TRANSFER SERVICE </t>
    </r>
    <r>
      <rPr>
        <b/>
        <u/>
        <sz val="14"/>
        <rFont val="Calibri"/>
        <family val="2"/>
        <scheme val="minor"/>
      </rPr>
      <t>FROM/TO THE HOTEL AND THE SPORTSHALL</t>
    </r>
    <r>
      <rPr>
        <b/>
        <sz val="14"/>
        <rFont val="Calibri"/>
        <family val="2"/>
        <scheme val="minor"/>
      </rPr>
      <t xml:space="preserve"> </t>
    </r>
    <r>
      <rPr>
        <b/>
        <i/>
        <sz val="14"/>
        <rFont val="Calibri"/>
        <family val="2"/>
        <scheme val="minor"/>
      </rPr>
      <t>(please write one "X" under your choice also if NO)</t>
    </r>
  </si>
  <si>
    <r>
      <t xml:space="preserve">DO YOU PREFER TO BE CONTACTED BY THE ORGANIZATION FOR COMMUNICATIONS </t>
    </r>
    <r>
      <rPr>
        <b/>
        <sz val="14"/>
        <rFont val="Calibri"/>
        <family val="2"/>
        <scheme val="minor"/>
      </rPr>
      <t xml:space="preserve">
IN PARTICULAR REGARDING RETURN TRANSFER DETAILS BY:
</t>
    </r>
    <r>
      <rPr>
        <b/>
        <i/>
        <sz val="14"/>
        <rFont val="Calibri"/>
        <family val="2"/>
        <scheme val="minor"/>
      </rPr>
      <t>(please write one "X" under your choice)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</si>
</sst>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;@"/>
    <numFmt numFmtId="165" formatCode="&quot;€&quot;\ #,##0.00"/>
    <numFmt numFmtId="166" formatCode="&quot;€&quot;\ #,##0.00;[Red]&quot;€&quot;\ #,##0.00"/>
    <numFmt numFmtId="167" formatCode="&quot;€&quot;\ #,##0"/>
  </numFmts>
  <fonts count="7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b/>
      <u/>
      <sz val="16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b/>
      <i/>
      <sz val="10"/>
      <color indexed="10"/>
      <name val="Calibri"/>
      <family val="2"/>
    </font>
    <font>
      <b/>
      <i/>
      <sz val="12"/>
      <color indexed="8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  <scheme val="minor"/>
    </font>
    <font>
      <i/>
      <sz val="14"/>
      <name val="Calibri"/>
      <family val="2"/>
    </font>
    <font>
      <b/>
      <vertAlign val="superscript"/>
      <sz val="16"/>
      <name val="Calibri"/>
      <family val="2"/>
    </font>
    <font>
      <sz val="16"/>
      <color theme="1"/>
      <name val="Calibri"/>
      <family val="2"/>
      <scheme val="minor"/>
    </font>
    <font>
      <i/>
      <u/>
      <sz val="14"/>
      <name val="Calibri"/>
      <family val="2"/>
    </font>
    <font>
      <b/>
      <vertAlign val="superscript"/>
      <sz val="11"/>
      <color rgb="FFFF0000"/>
      <name val="Calibri"/>
      <family val="2"/>
      <scheme val="minor"/>
    </font>
    <font>
      <b/>
      <u/>
      <sz val="18"/>
      <color indexed="8"/>
      <name val="Calibri"/>
      <family val="2"/>
    </font>
    <font>
      <b/>
      <u/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indexed="10"/>
      <name val="Calibri"/>
      <family val="2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double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indexed="64"/>
      </right>
      <top style="double">
        <color indexed="64"/>
      </top>
      <bottom style="thin">
        <color theme="1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4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4" fontId="11" fillId="0" borderId="0" xfId="0" applyNumberFormat="1" applyFont="1" applyAlignment="1">
      <alignment wrapText="1"/>
    </xf>
    <xf numFmtId="4" fontId="7" fillId="0" borderId="6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5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15" fillId="4" borderId="0" xfId="0" applyFont="1" applyFill="1" applyBorder="1" applyAlignment="1">
      <alignment horizontal="center" vertical="center"/>
    </xf>
    <xf numFmtId="49" fontId="17" fillId="5" borderId="34" xfId="0" applyNumberFormat="1" applyFont="1" applyFill="1" applyBorder="1" applyAlignment="1">
      <alignment horizontal="center" vertical="center" textRotation="90" wrapText="1"/>
    </xf>
    <xf numFmtId="49" fontId="17" fillId="5" borderId="35" xfId="0" applyNumberFormat="1" applyFont="1" applyFill="1" applyBorder="1" applyAlignment="1">
      <alignment horizontal="center" vertical="center" textRotation="90" wrapText="1"/>
    </xf>
    <xf numFmtId="49" fontId="17" fillId="6" borderId="34" xfId="0" applyNumberFormat="1" applyFont="1" applyFill="1" applyBorder="1" applyAlignment="1">
      <alignment horizontal="center" vertical="center" textRotation="90" wrapText="1"/>
    </xf>
    <xf numFmtId="49" fontId="17" fillId="6" borderId="68" xfId="0" applyNumberFormat="1" applyFont="1" applyFill="1" applyBorder="1" applyAlignment="1">
      <alignment horizontal="center" vertical="center" textRotation="90" wrapText="1"/>
    </xf>
    <xf numFmtId="49" fontId="17" fillId="6" borderId="36" xfId="0" applyNumberFormat="1" applyFont="1" applyFill="1" applyBorder="1" applyAlignment="1">
      <alignment horizontal="center" vertical="center" textRotation="90" wrapText="1"/>
    </xf>
    <xf numFmtId="49" fontId="17" fillId="6" borderId="36" xfId="0" applyNumberFormat="1" applyFont="1" applyFill="1" applyBorder="1" applyAlignment="1">
      <alignment horizontal="center" vertical="center" textRotation="90" wrapText="1" shrinkToFit="1"/>
    </xf>
    <xf numFmtId="49" fontId="17" fillId="6" borderId="35" xfId="0" applyNumberFormat="1" applyFont="1" applyFill="1" applyBorder="1" applyAlignment="1">
      <alignment horizontal="center" vertical="center" textRotation="90" wrapText="1"/>
    </xf>
    <xf numFmtId="166" fontId="20" fillId="7" borderId="18" xfId="0" applyNumberFormat="1" applyFont="1" applyFill="1" applyBorder="1" applyAlignment="1">
      <alignment horizontal="center" vertical="center" wrapText="1"/>
    </xf>
    <xf numFmtId="165" fontId="17" fillId="7" borderId="21" xfId="0" applyNumberFormat="1" applyFont="1" applyFill="1" applyBorder="1" applyAlignment="1" applyProtection="1">
      <alignment horizontal="center" vertical="center" wrapText="1"/>
    </xf>
    <xf numFmtId="0" fontId="17" fillId="7" borderId="41" xfId="0" applyFont="1" applyFill="1" applyBorder="1" applyAlignment="1">
      <alignment vertical="center"/>
    </xf>
    <xf numFmtId="165" fontId="17" fillId="7" borderId="59" xfId="0" applyNumberFormat="1" applyFont="1" applyFill="1" applyBorder="1" applyAlignment="1" applyProtection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4" fontId="7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wrapText="1"/>
    </xf>
    <xf numFmtId="4" fontId="11" fillId="4" borderId="0" xfId="0" applyNumberFormat="1" applyFont="1" applyFill="1" applyAlignment="1">
      <alignment wrapText="1"/>
    </xf>
    <xf numFmtId="0" fontId="0" fillId="4" borderId="0" xfId="0" applyFill="1" applyAlignment="1">
      <alignment horizontal="center"/>
    </xf>
    <xf numFmtId="4" fontId="7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/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7" xfId="0" applyBorder="1"/>
    <xf numFmtId="0" fontId="8" fillId="0" borderId="0" xfId="0" applyFont="1" applyBorder="1" applyAlignment="1">
      <alignment horizontal="left"/>
    </xf>
    <xf numFmtId="167" fontId="19" fillId="5" borderId="39" xfId="0" applyNumberFormat="1" applyFont="1" applyFill="1" applyBorder="1" applyAlignment="1">
      <alignment horizontal="center" vertical="center" wrapText="1"/>
    </xf>
    <xf numFmtId="167" fontId="19" fillId="5" borderId="38" xfId="0" applyNumberFormat="1" applyFont="1" applyFill="1" applyBorder="1" applyAlignment="1">
      <alignment horizontal="center" vertical="center" wrapText="1"/>
    </xf>
    <xf numFmtId="167" fontId="19" fillId="6" borderId="39" xfId="0" applyNumberFormat="1" applyFont="1" applyFill="1" applyBorder="1" applyAlignment="1">
      <alignment horizontal="center" vertical="center" wrapText="1"/>
    </xf>
    <xf numFmtId="167" fontId="19" fillId="6" borderId="49" xfId="0" applyNumberFormat="1" applyFont="1" applyFill="1" applyBorder="1" applyAlignment="1">
      <alignment horizontal="center" vertical="center" wrapText="1"/>
    </xf>
    <xf numFmtId="167" fontId="19" fillId="6" borderId="37" xfId="0" applyNumberFormat="1" applyFont="1" applyFill="1" applyBorder="1" applyAlignment="1">
      <alignment horizontal="center" vertical="center" wrapText="1"/>
    </xf>
    <xf numFmtId="167" fontId="19" fillId="6" borderId="38" xfId="0" applyNumberFormat="1" applyFont="1" applyFill="1" applyBorder="1" applyAlignment="1">
      <alignment horizontal="center" vertical="center" wrapText="1"/>
    </xf>
    <xf numFmtId="16" fontId="39" fillId="7" borderId="54" xfId="0" applyNumberFormat="1" applyFont="1" applyFill="1" applyBorder="1" applyAlignment="1">
      <alignment horizontal="center" vertical="center"/>
    </xf>
    <xf numFmtId="0" fontId="18" fillId="7" borderId="55" xfId="0" applyFont="1" applyFill="1" applyBorder="1" applyAlignment="1">
      <alignment horizontal="center" vertical="center"/>
    </xf>
    <xf numFmtId="49" fontId="40" fillId="7" borderId="6" xfId="0" applyNumberFormat="1" applyFont="1" applyFill="1" applyBorder="1" applyAlignment="1" applyProtection="1">
      <alignment horizontal="center" vertical="center" textRotation="90" wrapText="1"/>
    </xf>
    <xf numFmtId="4" fontId="7" fillId="0" borderId="77" xfId="0" applyNumberFormat="1" applyFont="1" applyBorder="1" applyAlignment="1">
      <alignment horizontal="center"/>
    </xf>
    <xf numFmtId="4" fontId="7" fillId="0" borderId="67" xfId="0" applyNumberFormat="1" applyFont="1" applyBorder="1" applyAlignment="1">
      <alignment horizontal="center"/>
    </xf>
    <xf numFmtId="4" fontId="7" fillId="0" borderId="56" xfId="0" applyNumberFormat="1" applyFont="1" applyBorder="1" applyAlignment="1">
      <alignment horizontal="center"/>
    </xf>
    <xf numFmtId="0" fontId="44" fillId="7" borderId="22" xfId="0" applyFont="1" applyFill="1" applyBorder="1" applyAlignment="1">
      <alignment horizontal="center" vertical="center" wrapText="1"/>
    </xf>
    <xf numFmtId="0" fontId="44" fillId="7" borderId="21" xfId="0" applyFont="1" applyFill="1" applyBorder="1" applyAlignment="1">
      <alignment horizontal="center" vertical="center" wrapText="1"/>
    </xf>
    <xf numFmtId="0" fontId="44" fillId="7" borderId="50" xfId="0" applyFont="1" applyFill="1" applyBorder="1" applyAlignment="1">
      <alignment horizontal="center" vertical="center" wrapText="1"/>
    </xf>
    <xf numFmtId="0" fontId="44" fillId="7" borderId="23" xfId="0" applyFont="1" applyFill="1" applyBorder="1" applyAlignment="1">
      <alignment horizontal="center" vertical="center" wrapText="1"/>
    </xf>
    <xf numFmtId="16" fontId="39" fillId="7" borderId="63" xfId="0" applyNumberFormat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64" fontId="7" fillId="2" borderId="27" xfId="0" applyNumberFormat="1" applyFont="1" applyFill="1" applyBorder="1" applyAlignment="1" applyProtection="1">
      <alignment horizontal="center" vertical="center"/>
      <protection locked="0"/>
    </xf>
    <xf numFmtId="164" fontId="7" fillId="2" borderId="24" xfId="0" applyNumberFormat="1" applyFont="1" applyFill="1" applyBorder="1" applyAlignment="1" applyProtection="1">
      <alignment horizontal="center" vertical="center"/>
      <protection locked="0"/>
    </xf>
    <xf numFmtId="1" fontId="7" fillId="5" borderId="2" xfId="0" applyNumberFormat="1" applyFont="1" applyFill="1" applyBorder="1" applyAlignment="1" applyProtection="1">
      <alignment horizontal="center" vertical="center"/>
      <protection locked="0"/>
    </xf>
    <xf numFmtId="1" fontId="7" fillId="5" borderId="20" xfId="0" applyNumberFormat="1" applyFont="1" applyFill="1" applyBorder="1" applyAlignment="1" applyProtection="1">
      <alignment horizontal="center" vertical="center"/>
      <protection locked="0"/>
    </xf>
    <xf numFmtId="1" fontId="7" fillId="6" borderId="2" xfId="0" applyNumberFormat="1" applyFont="1" applyFill="1" applyBorder="1" applyAlignment="1" applyProtection="1">
      <alignment horizontal="center" vertical="center"/>
      <protection locked="0"/>
    </xf>
    <xf numFmtId="1" fontId="7" fillId="6" borderId="3" xfId="0" applyNumberFormat="1" applyFont="1" applyFill="1" applyBorder="1" applyAlignment="1" applyProtection="1">
      <alignment horizontal="center" vertical="center"/>
      <protection locked="0"/>
    </xf>
    <xf numFmtId="1" fontId="7" fillId="6" borderId="7" xfId="0" applyNumberFormat="1" applyFont="1" applyFill="1" applyBorder="1" applyAlignment="1" applyProtection="1">
      <alignment horizontal="center" vertical="center"/>
      <protection locked="0"/>
    </xf>
    <xf numFmtId="4" fontId="12" fillId="4" borderId="24" xfId="0" applyNumberFormat="1" applyFont="1" applyFill="1" applyBorder="1" applyAlignment="1" applyProtection="1">
      <alignment horizontal="center" vertical="center"/>
      <protection locked="0"/>
    </xf>
    <xf numFmtId="2" fontId="47" fillId="3" borderId="71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7" fillId="6" borderId="4" xfId="0" applyNumberFormat="1" applyFont="1" applyFill="1" applyBorder="1" applyAlignment="1" applyProtection="1">
      <alignment horizontal="center" vertical="center"/>
      <protection locked="0"/>
    </xf>
    <xf numFmtId="1" fontId="7" fillId="6" borderId="5" xfId="0" applyNumberFormat="1" applyFont="1" applyFill="1" applyBorder="1" applyAlignment="1" applyProtection="1">
      <alignment horizontal="center" vertical="center"/>
      <protection locked="0"/>
    </xf>
    <xf numFmtId="1" fontId="7" fillId="6" borderId="8" xfId="0" applyNumberFormat="1" applyFont="1" applyFill="1" applyBorder="1" applyAlignment="1" applyProtection="1">
      <alignment horizontal="center" vertical="center"/>
      <protection locked="0"/>
    </xf>
    <xf numFmtId="2" fontId="47" fillId="3" borderId="72" xfId="0" applyNumberFormat="1" applyFont="1" applyFill="1" applyBorder="1" applyAlignment="1">
      <alignment horizontal="center" vertical="center"/>
    </xf>
    <xf numFmtId="0" fontId="7" fillId="7" borderId="44" xfId="0" applyFont="1" applyFill="1" applyBorder="1" applyAlignment="1">
      <alignment horizontal="center" vertical="center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30" xfId="0" applyNumberFormat="1" applyFont="1" applyFill="1" applyBorder="1" applyAlignment="1" applyProtection="1">
      <alignment horizontal="center" vertical="center"/>
      <protection locked="0"/>
    </xf>
    <xf numFmtId="1" fontId="7" fillId="6" borderId="10" xfId="0" applyNumberFormat="1" applyFont="1" applyFill="1" applyBorder="1" applyAlignment="1" applyProtection="1">
      <alignment horizontal="center" vertical="center"/>
      <protection locked="0"/>
    </xf>
    <xf numFmtId="1" fontId="7" fillId="6" borderId="11" xfId="0" applyNumberFormat="1" applyFont="1" applyFill="1" applyBorder="1" applyAlignment="1" applyProtection="1">
      <alignment horizontal="center" vertical="center"/>
      <protection locked="0"/>
    </xf>
    <xf numFmtId="1" fontId="7" fillId="6" borderId="14" xfId="0" applyNumberFormat="1" applyFont="1" applyFill="1" applyBorder="1" applyAlignment="1" applyProtection="1">
      <alignment horizontal="center" vertical="center"/>
      <protection locked="0"/>
    </xf>
    <xf numFmtId="2" fontId="47" fillId="3" borderId="73" xfId="0" applyNumberFormat="1" applyFont="1" applyFill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70" xfId="0" applyFont="1" applyBorder="1" applyAlignment="1">
      <alignment vertical="center"/>
    </xf>
    <xf numFmtId="165" fontId="17" fillId="7" borderId="85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4" fontId="7" fillId="4" borderId="0" xfId="0" applyNumberFormat="1" applyFont="1" applyFill="1" applyBorder="1" applyAlignment="1" applyProtection="1">
      <alignment horizontal="center"/>
    </xf>
    <xf numFmtId="49" fontId="12" fillId="4" borderId="0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22" fillId="4" borderId="0" xfId="0" applyNumberFormat="1" applyFont="1" applyFill="1" applyBorder="1" applyAlignment="1">
      <alignment horizontal="center" vertical="center" wrapText="1"/>
    </xf>
    <xf numFmtId="4" fontId="12" fillId="4" borderId="0" xfId="0" applyNumberFormat="1" applyFont="1" applyFill="1" applyBorder="1" applyAlignment="1" applyProtection="1">
      <alignment horizontal="center"/>
    </xf>
    <xf numFmtId="1" fontId="7" fillId="4" borderId="0" xfId="0" applyNumberFormat="1" applyFont="1" applyFill="1" applyBorder="1" applyAlignment="1" applyProtection="1">
      <alignment horizontal="center"/>
      <protection locked="0"/>
    </xf>
    <xf numFmtId="4" fontId="23" fillId="4" borderId="0" xfId="0" applyNumberFormat="1" applyFont="1" applyFill="1" applyBorder="1" applyProtection="1"/>
    <xf numFmtId="0" fontId="3" fillId="4" borderId="0" xfId="0" applyFont="1" applyFill="1" applyBorder="1" applyAlignment="1" applyProtection="1">
      <alignment horizontal="center" wrapText="1"/>
    </xf>
    <xf numFmtId="0" fontId="7" fillId="4" borderId="6" xfId="0" applyFont="1" applyFill="1" applyBorder="1" applyAlignment="1" applyProtection="1"/>
    <xf numFmtId="0" fontId="0" fillId="4" borderId="6" xfId="0" applyFill="1" applyBorder="1" applyAlignment="1" applyProtection="1"/>
    <xf numFmtId="0" fontId="7" fillId="4" borderId="6" xfId="0" applyFont="1" applyFill="1" applyBorder="1" applyProtection="1"/>
    <xf numFmtId="1" fontId="7" fillId="4" borderId="0" xfId="0" applyNumberFormat="1" applyFont="1" applyFill="1" applyBorder="1" applyAlignment="1" applyProtection="1">
      <alignment horizontal="center"/>
    </xf>
    <xf numFmtId="0" fontId="9" fillId="4" borderId="0" xfId="0" applyFont="1" applyFill="1"/>
    <xf numFmtId="0" fontId="13" fillId="4" borderId="0" xfId="0" applyFont="1" applyFill="1" applyProtection="1"/>
    <xf numFmtId="49" fontId="17" fillId="3" borderId="33" xfId="0" applyNumberFormat="1" applyFont="1" applyFill="1" applyBorder="1" applyAlignment="1" applyProtection="1">
      <alignment horizontal="center" vertical="center" wrapText="1"/>
    </xf>
    <xf numFmtId="4" fontId="21" fillId="3" borderId="43" xfId="0" applyNumberFormat="1" applyFont="1" applyFill="1" applyBorder="1" applyAlignment="1" applyProtection="1">
      <alignment horizontal="center" vertical="center" wrapText="1"/>
    </xf>
    <xf numFmtId="2" fontId="56" fillId="4" borderId="7" xfId="0" applyNumberFormat="1" applyFont="1" applyFill="1" applyBorder="1" applyAlignment="1">
      <alignment horizontal="center" vertical="center" wrapText="1"/>
    </xf>
    <xf numFmtId="2" fontId="56" fillId="4" borderId="8" xfId="0" applyNumberFormat="1" applyFont="1" applyFill="1" applyBorder="1" applyAlignment="1">
      <alignment horizontal="center" vertical="center" wrapText="1"/>
    </xf>
    <xf numFmtId="0" fontId="55" fillId="4" borderId="65" xfId="0" applyFont="1" applyFill="1" applyBorder="1" applyAlignment="1" applyProtection="1">
      <alignment horizontal="center" vertical="center"/>
    </xf>
    <xf numFmtId="0" fontId="55" fillId="4" borderId="57" xfId="0" applyFont="1" applyFill="1" applyBorder="1" applyAlignment="1" applyProtection="1">
      <alignment horizontal="center" vertical="center"/>
    </xf>
    <xf numFmtId="0" fontId="56" fillId="4" borderId="58" xfId="0" applyFont="1" applyFill="1" applyBorder="1" applyAlignment="1" applyProtection="1">
      <alignment horizontal="center" vertical="center"/>
    </xf>
    <xf numFmtId="0" fontId="55" fillId="4" borderId="49" xfId="0" applyFont="1" applyFill="1" applyBorder="1" applyAlignment="1" applyProtection="1">
      <alignment horizontal="center" vertical="center"/>
    </xf>
    <xf numFmtId="0" fontId="55" fillId="4" borderId="11" xfId="0" applyFont="1" applyFill="1" applyBorder="1" applyAlignment="1" applyProtection="1">
      <alignment horizontal="center" vertical="center"/>
    </xf>
    <xf numFmtId="0" fontId="56" fillId="4" borderId="14" xfId="0" applyFont="1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164" fontId="55" fillId="4" borderId="3" xfId="0" applyNumberFormat="1" applyFont="1" applyFill="1" applyBorder="1" applyAlignment="1" applyProtection="1">
      <alignment vertical="center"/>
    </xf>
    <xf numFmtId="164" fontId="54" fillId="4" borderId="7" xfId="0" applyNumberFormat="1" applyFont="1" applyFill="1" applyBorder="1" applyAlignment="1" applyProtection="1">
      <alignment horizontal="center" vertical="center"/>
    </xf>
    <xf numFmtId="4" fontId="54" fillId="3" borderId="71" xfId="0" applyNumberFormat="1" applyFont="1" applyFill="1" applyBorder="1" applyAlignment="1" applyProtection="1">
      <alignment horizontal="center" vertical="center"/>
    </xf>
    <xf numFmtId="164" fontId="55" fillId="4" borderId="5" xfId="0" applyNumberFormat="1" applyFont="1" applyFill="1" applyBorder="1" applyAlignment="1" applyProtection="1">
      <alignment vertical="center"/>
    </xf>
    <xf numFmtId="164" fontId="54" fillId="4" borderId="8" xfId="0" applyNumberFormat="1" applyFont="1" applyFill="1" applyBorder="1" applyAlignment="1" applyProtection="1">
      <alignment horizontal="center" vertical="center"/>
    </xf>
    <xf numFmtId="4" fontId="54" fillId="3" borderId="74" xfId="0" applyNumberFormat="1" applyFont="1" applyFill="1" applyBorder="1" applyAlignment="1" applyProtection="1">
      <alignment horizontal="center" vertical="center"/>
    </xf>
    <xf numFmtId="164" fontId="55" fillId="4" borderId="11" xfId="0" applyNumberFormat="1" applyFont="1" applyFill="1" applyBorder="1" applyAlignment="1" applyProtection="1">
      <alignment vertical="center"/>
    </xf>
    <xf numFmtId="164" fontId="54" fillId="4" borderId="14" xfId="0" applyNumberFormat="1" applyFont="1" applyFill="1" applyBorder="1" applyAlignment="1" applyProtection="1">
      <alignment horizontal="center" vertical="center"/>
    </xf>
    <xf numFmtId="4" fontId="54" fillId="3" borderId="75" xfId="0" applyNumberFormat="1" applyFont="1" applyFill="1" applyBorder="1" applyAlignment="1" applyProtection="1">
      <alignment horizontal="center" vertical="center"/>
    </xf>
    <xf numFmtId="49" fontId="17" fillId="8" borderId="34" xfId="0" applyNumberFormat="1" applyFont="1" applyFill="1" applyBorder="1" applyAlignment="1">
      <alignment horizontal="center" vertical="center" textRotation="90" wrapText="1"/>
    </xf>
    <xf numFmtId="49" fontId="17" fillId="8" borderId="35" xfId="0" applyNumberFormat="1" applyFont="1" applyFill="1" applyBorder="1" applyAlignment="1">
      <alignment horizontal="center" vertical="center" textRotation="90" wrapText="1"/>
    </xf>
    <xf numFmtId="167" fontId="19" fillId="8" borderId="39" xfId="0" applyNumberFormat="1" applyFont="1" applyFill="1" applyBorder="1" applyAlignment="1">
      <alignment horizontal="center" vertical="center" wrapText="1"/>
    </xf>
    <xf numFmtId="167" fontId="19" fillId="8" borderId="38" xfId="0" applyNumberFormat="1" applyFont="1" applyFill="1" applyBorder="1" applyAlignment="1">
      <alignment horizontal="center" vertical="center" wrapText="1"/>
    </xf>
    <xf numFmtId="1" fontId="54" fillId="8" borderId="2" xfId="0" applyNumberFormat="1" applyFont="1" applyFill="1" applyBorder="1" applyAlignment="1">
      <alignment horizontal="center" vertical="center" wrapText="1"/>
    </xf>
    <xf numFmtId="1" fontId="54" fillId="8" borderId="7" xfId="0" applyNumberFormat="1" applyFont="1" applyFill="1" applyBorder="1" applyAlignment="1">
      <alignment horizontal="center" vertical="center" wrapText="1"/>
    </xf>
    <xf numFmtId="1" fontId="54" fillId="8" borderId="4" xfId="0" applyNumberFormat="1" applyFont="1" applyFill="1" applyBorder="1" applyAlignment="1">
      <alignment horizontal="center" vertical="center" wrapText="1"/>
    </xf>
    <xf numFmtId="1" fontId="54" fillId="8" borderId="8" xfId="0" applyNumberFormat="1" applyFont="1" applyFill="1" applyBorder="1" applyAlignment="1">
      <alignment horizontal="center" vertical="center" wrapText="1"/>
    </xf>
    <xf numFmtId="1" fontId="54" fillId="8" borderId="10" xfId="0" applyNumberFormat="1" applyFont="1" applyFill="1" applyBorder="1" applyAlignment="1">
      <alignment horizontal="center" vertical="center" wrapText="1"/>
    </xf>
    <xf numFmtId="1" fontId="54" fillId="8" borderId="14" xfId="0" applyNumberFormat="1" applyFont="1" applyFill="1" applyBorder="1" applyAlignment="1">
      <alignment horizontal="center" vertical="center" wrapText="1"/>
    </xf>
    <xf numFmtId="1" fontId="54" fillId="6" borderId="2" xfId="0" applyNumberFormat="1" applyFont="1" applyFill="1" applyBorder="1" applyAlignment="1">
      <alignment horizontal="center" vertical="center" wrapText="1"/>
    </xf>
    <xf numFmtId="1" fontId="54" fillId="6" borderId="3" xfId="0" applyNumberFormat="1" applyFont="1" applyFill="1" applyBorder="1" applyAlignment="1">
      <alignment horizontal="center" vertical="center" wrapText="1"/>
    </xf>
    <xf numFmtId="1" fontId="54" fillId="6" borderId="7" xfId="0" applyNumberFormat="1" applyFont="1" applyFill="1" applyBorder="1" applyAlignment="1">
      <alignment horizontal="center" vertical="center" wrapText="1"/>
    </xf>
    <xf numFmtId="1" fontId="54" fillId="6" borderId="4" xfId="0" applyNumberFormat="1" applyFont="1" applyFill="1" applyBorder="1" applyAlignment="1">
      <alignment horizontal="center" vertical="center" wrapText="1"/>
    </xf>
    <xf numFmtId="1" fontId="54" fillId="6" borderId="5" xfId="0" applyNumberFormat="1" applyFont="1" applyFill="1" applyBorder="1" applyAlignment="1">
      <alignment horizontal="center" vertical="center" wrapText="1"/>
    </xf>
    <xf numFmtId="1" fontId="54" fillId="6" borderId="8" xfId="0" applyNumberFormat="1" applyFont="1" applyFill="1" applyBorder="1" applyAlignment="1">
      <alignment horizontal="center" vertical="center" wrapText="1"/>
    </xf>
    <xf numFmtId="1" fontId="54" fillId="6" borderId="10" xfId="0" applyNumberFormat="1" applyFont="1" applyFill="1" applyBorder="1" applyAlignment="1">
      <alignment horizontal="center" vertical="center" wrapText="1"/>
    </xf>
    <xf numFmtId="1" fontId="54" fillId="6" borderId="11" xfId="0" applyNumberFormat="1" applyFont="1" applyFill="1" applyBorder="1" applyAlignment="1">
      <alignment horizontal="center" vertical="center" wrapText="1"/>
    </xf>
    <xf numFmtId="1" fontId="54" fillId="6" borderId="14" xfId="0" applyNumberFormat="1" applyFont="1" applyFill="1" applyBorder="1" applyAlignment="1">
      <alignment horizontal="center" vertical="center" wrapText="1"/>
    </xf>
    <xf numFmtId="49" fontId="40" fillId="7" borderId="34" xfId="0" applyNumberFormat="1" applyFont="1" applyFill="1" applyBorder="1" applyAlignment="1" applyProtection="1">
      <alignment horizontal="center" vertical="center" wrapText="1"/>
    </xf>
    <xf numFmtId="165" fontId="17" fillId="7" borderId="39" xfId="0" applyNumberFormat="1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/>
    </xf>
    <xf numFmtId="0" fontId="7" fillId="7" borderId="44" xfId="0" applyFont="1" applyFill="1" applyBorder="1" applyAlignment="1" applyProtection="1">
      <alignment horizontal="center" vertical="center"/>
    </xf>
    <xf numFmtId="49" fontId="37" fillId="3" borderId="86" xfId="0" applyNumberFormat="1" applyFont="1" applyFill="1" applyBorder="1" applyAlignment="1">
      <alignment horizontal="center" vertical="center" wrapText="1"/>
    </xf>
    <xf numFmtId="4" fontId="46" fillId="3" borderId="87" xfId="0" applyNumberFormat="1" applyFont="1" applyFill="1" applyBorder="1" applyAlignment="1">
      <alignment horizontal="center" vertical="center" wrapText="1"/>
    </xf>
    <xf numFmtId="4" fontId="46" fillId="3" borderId="17" xfId="0" applyNumberFormat="1" applyFont="1" applyFill="1" applyBorder="1" applyAlignment="1">
      <alignment horizontal="center" vertical="center" wrapText="1"/>
    </xf>
    <xf numFmtId="2" fontId="29" fillId="3" borderId="17" xfId="0" applyNumberFormat="1" applyFont="1" applyFill="1" applyBorder="1" applyAlignment="1">
      <alignment horizontal="center" vertical="center"/>
    </xf>
    <xf numFmtId="2" fontId="47" fillId="7" borderId="69" xfId="0" applyNumberFormat="1" applyFont="1" applyFill="1" applyBorder="1" applyAlignment="1">
      <alignment horizontal="center" vertical="center"/>
    </xf>
    <xf numFmtId="4" fontId="7" fillId="7" borderId="71" xfId="0" applyNumberFormat="1" applyFont="1" applyFill="1" applyBorder="1" applyAlignment="1" applyProtection="1">
      <alignment horizontal="center" vertical="center"/>
    </xf>
    <xf numFmtId="16" fontId="57" fillId="7" borderId="63" xfId="0" applyNumberFormat="1" applyFont="1" applyFill="1" applyBorder="1" applyAlignment="1" applyProtection="1">
      <alignment horizontal="center" vertical="center"/>
    </xf>
    <xf numFmtId="0" fontId="40" fillId="7" borderId="55" xfId="0" applyFont="1" applyFill="1" applyBorder="1" applyAlignment="1" applyProtection="1">
      <alignment horizontal="center" vertical="center"/>
    </xf>
    <xf numFmtId="0" fontId="55" fillId="0" borderId="0" xfId="0" applyFont="1" applyBorder="1"/>
    <xf numFmtId="0" fontId="55" fillId="0" borderId="0" xfId="0" applyFont="1" applyBorder="1" applyAlignment="1"/>
    <xf numFmtId="0" fontId="0" fillId="4" borderId="67" xfId="0" applyFill="1" applyBorder="1" applyProtection="1"/>
    <xf numFmtId="0" fontId="0" fillId="4" borderId="56" xfId="0" applyFill="1" applyBorder="1" applyAlignment="1" applyProtection="1">
      <alignment horizontal="center"/>
    </xf>
    <xf numFmtId="4" fontId="7" fillId="4" borderId="67" xfId="0" applyNumberFormat="1" applyFont="1" applyFill="1" applyBorder="1" applyAlignment="1" applyProtection="1">
      <alignment horizontal="center"/>
    </xf>
    <xf numFmtId="0" fontId="7" fillId="4" borderId="77" xfId="0" applyFont="1" applyFill="1" applyBorder="1" applyAlignment="1" applyProtection="1">
      <alignment horizontal="center"/>
    </xf>
    <xf numFmtId="0" fontId="0" fillId="4" borderId="1" xfId="0" applyFill="1" applyBorder="1" applyProtection="1"/>
    <xf numFmtId="2" fontId="56" fillId="4" borderId="2" xfId="0" applyNumberFormat="1" applyFont="1" applyFill="1" applyBorder="1" applyAlignment="1">
      <alignment horizontal="center" vertical="center" wrapText="1"/>
    </xf>
    <xf numFmtId="2" fontId="56" fillId="4" borderId="4" xfId="0" applyNumberFormat="1" applyFont="1" applyFill="1" applyBorder="1" applyAlignment="1">
      <alignment horizontal="center" vertical="center" wrapText="1"/>
    </xf>
    <xf numFmtId="4" fontId="4" fillId="3" borderId="88" xfId="0" applyNumberFormat="1" applyFont="1" applyFill="1" applyBorder="1" applyAlignment="1" applyProtection="1">
      <alignment horizontal="center" vertical="center"/>
    </xf>
    <xf numFmtId="4" fontId="4" fillId="9" borderId="17" xfId="0" applyNumberFormat="1" applyFont="1" applyFill="1" applyBorder="1" applyAlignment="1" applyProtection="1">
      <alignment horizontal="center" vertical="center"/>
    </xf>
    <xf numFmtId="4" fontId="22" fillId="9" borderId="17" xfId="0" applyNumberFormat="1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4" fontId="2" fillId="4" borderId="70" xfId="0" applyNumberFormat="1" applyFont="1" applyFill="1" applyBorder="1" applyAlignment="1" applyProtection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66" fillId="7" borderId="13" xfId="0" applyFont="1" applyFill="1" applyBorder="1" applyAlignment="1">
      <alignment horizontal="center" vertical="center"/>
    </xf>
    <xf numFmtId="0" fontId="0" fillId="7" borderId="106" xfId="0" applyFill="1" applyBorder="1" applyAlignment="1">
      <alignment horizontal="center" vertical="center"/>
    </xf>
    <xf numFmtId="0" fontId="0" fillId="7" borderId="93" xfId="0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 wrapText="1"/>
    </xf>
    <xf numFmtId="0" fontId="0" fillId="4" borderId="0" xfId="0" applyFill="1" applyBorder="1" applyAlignment="1" applyProtection="1">
      <alignment vertical="center"/>
    </xf>
    <xf numFmtId="49" fontId="67" fillId="7" borderId="34" xfId="0" applyNumberFormat="1" applyFont="1" applyFill="1" applyBorder="1" applyAlignment="1">
      <alignment horizontal="center" vertical="center" wrapText="1"/>
    </xf>
    <xf numFmtId="165" fontId="68" fillId="7" borderId="42" xfId="0" applyNumberFormat="1" applyFont="1" applyFill="1" applyBorder="1" applyAlignment="1">
      <alignment horizontal="center" vertical="center" wrapText="1"/>
    </xf>
    <xf numFmtId="4" fontId="69" fillId="4" borderId="26" xfId="0" applyNumberFormat="1" applyFont="1" applyFill="1" applyBorder="1" applyAlignment="1" applyProtection="1">
      <alignment horizontal="center" vertical="center"/>
    </xf>
    <xf numFmtId="0" fontId="34" fillId="4" borderId="56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4" borderId="5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24" fillId="4" borderId="79" xfId="0" applyFont="1" applyFill="1" applyBorder="1" applyAlignment="1" applyProtection="1">
      <alignment horizontal="center"/>
      <protection locked="0"/>
    </xf>
    <xf numFmtId="0" fontId="24" fillId="4" borderId="8" xfId="0" applyFont="1" applyFill="1" applyBorder="1" applyAlignment="1" applyProtection="1">
      <alignment horizontal="center"/>
      <protection locked="0"/>
    </xf>
    <xf numFmtId="0" fontId="0" fillId="4" borderId="44" xfId="0" applyFill="1" applyBorder="1" applyAlignment="1" applyProtection="1">
      <protection locked="0"/>
    </xf>
    <xf numFmtId="0" fontId="0" fillId="4" borderId="76" xfId="0" applyFill="1" applyBorder="1" applyAlignment="1" applyProtection="1">
      <protection locked="0"/>
    </xf>
    <xf numFmtId="0" fontId="0" fillId="4" borderId="76" xfId="0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24" fillId="4" borderId="80" xfId="0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1" xfId="0" applyFill="1" applyBorder="1" applyProtection="1">
      <protection locked="0"/>
    </xf>
    <xf numFmtId="0" fontId="24" fillId="4" borderId="14" xfId="0" applyFont="1" applyFill="1" applyBorder="1" applyAlignment="1" applyProtection="1">
      <alignment horizontal="center"/>
      <protection locked="0"/>
    </xf>
    <xf numFmtId="49" fontId="34" fillId="4" borderId="11" xfId="0" applyNumberFormat="1" applyFont="1" applyFill="1" applyBorder="1" applyAlignment="1" applyProtection="1">
      <alignment horizontal="center"/>
      <protection locked="0"/>
    </xf>
    <xf numFmtId="49" fontId="34" fillId="7" borderId="5" xfId="0" applyNumberFormat="1" applyFont="1" applyFill="1" applyBorder="1" applyAlignment="1" applyProtection="1">
      <alignment horizontal="center" vertical="center"/>
    </xf>
    <xf numFmtId="0" fontId="5" fillId="4" borderId="67" xfId="0" applyFont="1" applyFill="1" applyBorder="1" applyAlignment="1" applyProtection="1">
      <alignment vertical="center" wrapText="1"/>
    </xf>
    <xf numFmtId="0" fontId="33" fillId="4" borderId="0" xfId="0" applyFont="1" applyFill="1" applyBorder="1" applyAlignment="1" applyProtection="1"/>
    <xf numFmtId="0" fontId="17" fillId="7" borderId="40" xfId="0" applyFont="1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73" xfId="0" applyFill="1" applyBorder="1" applyAlignment="1">
      <alignment horizontal="center" vertical="center"/>
    </xf>
    <xf numFmtId="4" fontId="12" fillId="4" borderId="8" xfId="0" applyNumberFormat="1" applyFont="1" applyFill="1" applyBorder="1" applyAlignment="1" applyProtection="1">
      <alignment horizontal="center" vertical="center"/>
      <protection locked="0"/>
    </xf>
    <xf numFmtId="4" fontId="12" fillId="4" borderId="51" xfId="0" applyNumberFormat="1" applyFont="1" applyFill="1" applyBorder="1" applyAlignment="1" applyProtection="1">
      <alignment horizontal="center" vertical="center"/>
      <protection locked="0"/>
    </xf>
    <xf numFmtId="0" fontId="72" fillId="0" borderId="0" xfId="0" applyFont="1" applyAlignment="1">
      <alignment vertical="center"/>
    </xf>
    <xf numFmtId="4" fontId="75" fillId="0" borderId="0" xfId="0" applyNumberFormat="1" applyFont="1" applyAlignment="1">
      <alignment horizontal="center" vertical="center"/>
    </xf>
    <xf numFmtId="49" fontId="72" fillId="0" borderId="0" xfId="0" applyNumberFormat="1" applyFont="1" applyAlignment="1">
      <alignment vertical="center" wrapText="1"/>
    </xf>
    <xf numFmtId="4" fontId="76" fillId="0" borderId="0" xfId="0" applyNumberFormat="1" applyFont="1" applyAlignment="1">
      <alignment vertical="center" wrapText="1"/>
    </xf>
    <xf numFmtId="0" fontId="72" fillId="0" borderId="0" xfId="0" applyFont="1" applyAlignment="1">
      <alignment horizontal="justify" vertical="center"/>
    </xf>
    <xf numFmtId="4" fontId="72" fillId="0" borderId="0" xfId="0" applyNumberFormat="1" applyFont="1" applyAlignment="1">
      <alignment horizontal="left" vertical="center"/>
    </xf>
    <xf numFmtId="0" fontId="55" fillId="4" borderId="0" xfId="0" applyFont="1" applyFill="1"/>
    <xf numFmtId="0" fontId="55" fillId="4" borderId="0" xfId="0" applyFont="1" applyFill="1" applyBorder="1" applyAlignment="1"/>
    <xf numFmtId="49" fontId="56" fillId="4" borderId="0" xfId="0" applyNumberFormat="1" applyFont="1" applyFill="1" applyBorder="1" applyAlignment="1">
      <alignment horizontal="center" vertical="center" wrapText="1"/>
    </xf>
    <xf numFmtId="4" fontId="56" fillId="4" borderId="0" xfId="0" applyNumberFormat="1" applyFont="1" applyFill="1" applyBorder="1" applyAlignment="1" applyProtection="1">
      <alignment horizontal="center"/>
    </xf>
    <xf numFmtId="0" fontId="56" fillId="4" borderId="0" xfId="0" applyFont="1" applyFill="1" applyBorder="1" applyAlignment="1" applyProtection="1">
      <alignment horizontal="center" wrapText="1"/>
    </xf>
    <xf numFmtId="0" fontId="64" fillId="4" borderId="0" xfId="0" applyFont="1" applyFill="1"/>
    <xf numFmtId="0" fontId="0" fillId="0" borderId="7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64" fillId="0" borderId="78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4" fillId="0" borderId="70" xfId="0" applyFont="1" applyBorder="1" applyAlignment="1">
      <alignment horizontal="center" vertical="center"/>
    </xf>
    <xf numFmtId="0" fontId="22" fillId="9" borderId="17" xfId="0" applyFont="1" applyFill="1" applyBorder="1" applyAlignment="1" applyProtection="1">
      <alignment horizontal="center" vertical="center" wrapText="1"/>
    </xf>
    <xf numFmtId="0" fontId="3" fillId="7" borderId="18" xfId="0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28" fillId="3" borderId="18" xfId="0" applyFont="1" applyFill="1" applyBorder="1" applyAlignment="1">
      <alignment horizontal="right" vertical="center" wrapText="1"/>
    </xf>
    <xf numFmtId="0" fontId="27" fillId="3" borderId="19" xfId="0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right" vertical="center" wrapText="1"/>
    </xf>
    <xf numFmtId="0" fontId="4" fillId="7" borderId="46" xfId="0" applyFont="1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0" fontId="0" fillId="7" borderId="61" xfId="0" applyFill="1" applyBorder="1" applyAlignment="1">
      <alignment horizontal="center" vertical="center" wrapText="1"/>
    </xf>
    <xf numFmtId="0" fontId="0" fillId="7" borderId="62" xfId="0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0" fillId="7" borderId="49" xfId="0" applyFill="1" applyBorder="1" applyAlignment="1">
      <alignment horizontal="center" vertical="center" wrapText="1"/>
    </xf>
    <xf numFmtId="0" fontId="0" fillId="7" borderId="66" xfId="0" applyFill="1" applyBorder="1" applyAlignment="1">
      <alignment horizontal="center" vertical="center" wrapText="1"/>
    </xf>
    <xf numFmtId="0" fontId="0" fillId="7" borderId="67" xfId="0" applyFill="1" applyBorder="1" applyAlignment="1">
      <alignment horizontal="center" vertical="center" wrapText="1"/>
    </xf>
    <xf numFmtId="0" fontId="0" fillId="7" borderId="70" xfId="0" applyFill="1" applyBorder="1" applyAlignment="1">
      <alignment horizontal="center" vertical="center" wrapText="1"/>
    </xf>
    <xf numFmtId="49" fontId="4" fillId="7" borderId="50" xfId="0" applyNumberFormat="1" applyFont="1" applyFill="1" applyBorder="1" applyAlignment="1">
      <alignment horizontal="center" vertical="center" wrapText="1"/>
    </xf>
    <xf numFmtId="0" fontId="0" fillId="7" borderId="60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17" fillId="7" borderId="18" xfId="0" applyFont="1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49" fontId="17" fillId="7" borderId="32" xfId="0" applyNumberFormat="1" applyFont="1" applyFill="1" applyBorder="1" applyAlignment="1">
      <alignment horizontal="center" vertical="center" textRotation="90" wrapText="1"/>
    </xf>
    <xf numFmtId="0" fontId="19" fillId="7" borderId="37" xfId="0" applyFont="1" applyFill="1" applyBorder="1" applyAlignment="1">
      <alignment horizontal="center" vertical="center" wrapText="1"/>
    </xf>
    <xf numFmtId="49" fontId="17" fillId="7" borderId="33" xfId="0" applyNumberFormat="1" applyFont="1" applyFill="1" applyBorder="1" applyAlignment="1">
      <alignment horizontal="center" vertical="center" textRotation="90" wrapText="1"/>
    </xf>
    <xf numFmtId="0" fontId="19" fillId="7" borderId="38" xfId="0" applyFont="1" applyFill="1" applyBorder="1" applyAlignment="1">
      <alignment horizontal="center" vertical="center" wrapText="1"/>
    </xf>
    <xf numFmtId="0" fontId="50" fillId="0" borderId="56" xfId="0" applyFont="1" applyBorder="1" applyAlignment="1">
      <alignment horizontal="left"/>
    </xf>
    <xf numFmtId="0" fontId="50" fillId="0" borderId="0" xfId="0" applyFont="1" applyBorder="1" applyAlignment="1">
      <alignment horizontal="left"/>
    </xf>
    <xf numFmtId="0" fontId="50" fillId="0" borderId="0" xfId="0" applyFont="1" applyBorder="1" applyAlignment="1"/>
    <xf numFmtId="0" fontId="41" fillId="7" borderId="40" xfId="0" applyFont="1" applyFill="1" applyBorder="1" applyAlignment="1">
      <alignment horizontal="right" vertical="center"/>
    </xf>
    <xf numFmtId="0" fontId="42" fillId="7" borderId="22" xfId="0" applyFont="1" applyFill="1" applyBorder="1" applyAlignment="1">
      <alignment horizontal="right"/>
    </xf>
    <xf numFmtId="0" fontId="0" fillId="2" borderId="9" xfId="0" applyFill="1" applyBorder="1" applyAlignment="1" applyProtection="1">
      <alignment vertical="center"/>
      <protection locked="0"/>
    </xf>
    <xf numFmtId="49" fontId="4" fillId="7" borderId="19" xfId="0" applyNumberFormat="1" applyFont="1" applyFill="1" applyBorder="1" applyAlignment="1">
      <alignment horizontal="center" vertical="center" wrapText="1"/>
    </xf>
    <xf numFmtId="0" fontId="0" fillId="7" borderId="41" xfId="0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44" fillId="7" borderId="41" xfId="0" applyFont="1" applyFill="1" applyBorder="1" applyAlignment="1">
      <alignment horizontal="center" vertical="center" wrapText="1"/>
    </xf>
    <xf numFmtId="0" fontId="45" fillId="7" borderId="22" xfId="0" applyFont="1" applyFill="1" applyBorder="1" applyAlignment="1">
      <alignment horizontal="center" wrapText="1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50" fillId="0" borderId="56" xfId="0" quotePrefix="1" applyFont="1" applyBorder="1" applyAlignment="1">
      <alignment horizontal="left"/>
    </xf>
    <xf numFmtId="0" fontId="55" fillId="0" borderId="0" xfId="0" applyFont="1" applyBorder="1" applyAlignment="1"/>
    <xf numFmtId="49" fontId="41" fillId="4" borderId="22" xfId="0" applyNumberFormat="1" applyFont="1" applyFill="1" applyBorder="1" applyAlignment="1" applyProtection="1">
      <alignment horizontal="center" vertical="center"/>
      <protection locked="0"/>
    </xf>
    <xf numFmtId="0" fontId="41" fillId="7" borderId="22" xfId="0" applyFont="1" applyFill="1" applyBorder="1" applyAlignment="1" applyProtection="1">
      <alignment horizontal="right" vertical="center"/>
    </xf>
    <xf numFmtId="0" fontId="41" fillId="4" borderId="22" xfId="0" applyNumberFormat="1" applyFont="1" applyFill="1" applyBorder="1" applyAlignment="1" applyProtection="1">
      <alignment horizontal="center" vertical="center"/>
      <protection locked="0"/>
    </xf>
    <xf numFmtId="0" fontId="41" fillId="4" borderId="21" xfId="0" applyNumberFormat="1" applyFont="1" applyFill="1" applyBorder="1" applyAlignment="1" applyProtection="1">
      <alignment horizontal="center" vertical="center"/>
      <protection locked="0"/>
    </xf>
    <xf numFmtId="0" fontId="41" fillId="4" borderId="19" xfId="0" applyNumberFormat="1" applyFont="1" applyFill="1" applyBorder="1" applyAlignment="1" applyProtection="1">
      <alignment horizontal="center" vertical="center"/>
      <protection locked="0"/>
    </xf>
    <xf numFmtId="0" fontId="41" fillId="4" borderId="9" xfId="0" applyNumberFormat="1" applyFont="1" applyFill="1" applyBorder="1" applyAlignment="1" applyProtection="1">
      <alignment horizontal="center" vertical="center"/>
      <protection locked="0"/>
    </xf>
    <xf numFmtId="0" fontId="41" fillId="7" borderId="21" xfId="0" applyFont="1" applyFill="1" applyBorder="1" applyAlignment="1" applyProtection="1">
      <alignment horizontal="right" vertical="center"/>
    </xf>
    <xf numFmtId="0" fontId="41" fillId="7" borderId="41" xfId="0" applyFont="1" applyFill="1" applyBorder="1" applyAlignment="1" applyProtection="1">
      <alignment horizontal="right" vertical="center"/>
    </xf>
    <xf numFmtId="0" fontId="36" fillId="4" borderId="77" xfId="0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6" fillId="4" borderId="66" xfId="0" applyFont="1" applyFill="1" applyBorder="1" applyAlignment="1">
      <alignment horizontal="center" vertical="center" wrapText="1"/>
    </xf>
    <xf numFmtId="0" fontId="36" fillId="4" borderId="56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36" fillId="4" borderId="67" xfId="0" applyFont="1" applyFill="1" applyBorder="1" applyAlignment="1">
      <alignment horizontal="center" vertical="center" wrapText="1"/>
    </xf>
    <xf numFmtId="0" fontId="36" fillId="4" borderId="78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4" borderId="70" xfId="0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" fontId="40" fillId="5" borderId="18" xfId="0" applyNumberFormat="1" applyFont="1" applyFill="1" applyBorder="1" applyAlignment="1">
      <alignment horizontal="center" vertical="center" wrapText="1"/>
    </xf>
    <xf numFmtId="0" fontId="43" fillId="5" borderId="9" xfId="0" applyFont="1" applyFill="1" applyBorder="1" applyAlignment="1">
      <alignment horizontal="center" vertical="center" wrapText="1"/>
    </xf>
    <xf numFmtId="4" fontId="17" fillId="6" borderId="18" xfId="0" applyNumberFormat="1" applyFont="1" applyFill="1" applyBorder="1" applyAlignment="1">
      <alignment horizontal="center" vertical="center"/>
    </xf>
    <xf numFmtId="0" fontId="38" fillId="6" borderId="19" xfId="0" applyFont="1" applyFill="1" applyBorder="1" applyAlignment="1">
      <alignment horizontal="center" vertical="center"/>
    </xf>
    <xf numFmtId="0" fontId="38" fillId="6" borderId="9" xfId="0" applyFont="1" applyFill="1" applyBorder="1" applyAlignment="1">
      <alignment horizontal="center" vertical="center"/>
    </xf>
    <xf numFmtId="0" fontId="0" fillId="7" borderId="45" xfId="0" applyFill="1" applyBorder="1" applyAlignment="1">
      <alignment horizontal="right" vertical="center"/>
    </xf>
    <xf numFmtId="0" fontId="0" fillId="7" borderId="84" xfId="0" applyFill="1" applyBorder="1" applyAlignment="1">
      <alignment horizontal="right" vertical="center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>
      <alignment horizontal="right" vertical="center"/>
    </xf>
    <xf numFmtId="0" fontId="0" fillId="7" borderId="83" xfId="0" applyFill="1" applyBorder="1" applyAlignment="1">
      <alignment horizontal="right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48" fillId="7" borderId="53" xfId="0" applyFont="1" applyFill="1" applyBorder="1" applyAlignment="1" applyProtection="1">
      <alignment horizontal="center" vertical="center"/>
      <protection locked="0"/>
    </xf>
    <xf numFmtId="0" fontId="49" fillId="7" borderId="82" xfId="0" applyFont="1" applyFill="1" applyBorder="1" applyAlignment="1">
      <alignment horizontal="center" vertical="center"/>
    </xf>
    <xf numFmtId="0" fontId="48" fillId="7" borderId="82" xfId="0" applyFont="1" applyFill="1" applyBorder="1" applyAlignment="1" applyProtection="1">
      <alignment horizontal="center" vertical="center"/>
      <protection locked="0"/>
    </xf>
    <xf numFmtId="0" fontId="10" fillId="4" borderId="56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horizontal="left" vertical="center"/>
    </xf>
    <xf numFmtId="0" fontId="0" fillId="4" borderId="77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6" xfId="0" applyFill="1" applyBorder="1" applyAlignment="1" applyProtection="1">
      <alignment horizontal="center"/>
    </xf>
    <xf numFmtId="0" fontId="60" fillId="4" borderId="99" xfId="0" applyFont="1" applyFill="1" applyBorder="1" applyAlignment="1" applyProtection="1">
      <alignment horizontal="left" vertical="center"/>
    </xf>
    <xf numFmtId="0" fontId="60" fillId="4" borderId="89" xfId="0" applyFont="1" applyFill="1" applyBorder="1" applyAlignment="1" applyProtection="1">
      <alignment horizontal="left" vertical="center"/>
    </xf>
    <xf numFmtId="0" fontId="60" fillId="4" borderId="100" xfId="0" applyFont="1" applyFill="1" applyBorder="1" applyAlignment="1" applyProtection="1">
      <alignment horizontal="left" vertical="center"/>
    </xf>
    <xf numFmtId="0" fontId="60" fillId="4" borderId="101" xfId="0" applyFont="1" applyFill="1" applyBorder="1" applyAlignment="1" applyProtection="1">
      <alignment horizontal="left" vertical="center"/>
    </xf>
    <xf numFmtId="0" fontId="60" fillId="4" borderId="102" xfId="0" applyFont="1" applyFill="1" applyBorder="1" applyAlignment="1" applyProtection="1">
      <alignment horizontal="left" vertical="center"/>
    </xf>
    <xf numFmtId="0" fontId="60" fillId="4" borderId="103" xfId="0" applyFont="1" applyFill="1" applyBorder="1" applyAlignment="1" applyProtection="1">
      <alignment horizontal="left" vertical="center"/>
    </xf>
    <xf numFmtId="0" fontId="60" fillId="4" borderId="97" xfId="0" applyFont="1" applyFill="1" applyBorder="1" applyAlignment="1">
      <alignment horizontal="left" vertical="center"/>
    </xf>
    <xf numFmtId="0" fontId="60" fillId="4" borderId="90" xfId="0" applyFont="1" applyFill="1" applyBorder="1" applyAlignment="1">
      <alignment horizontal="left" vertical="center"/>
    </xf>
    <xf numFmtId="0" fontId="60" fillId="4" borderId="98" xfId="0" applyFont="1" applyFill="1" applyBorder="1" applyAlignment="1">
      <alignment horizontal="left" vertical="center"/>
    </xf>
    <xf numFmtId="0" fontId="60" fillId="4" borderId="97" xfId="0" applyFont="1" applyFill="1" applyBorder="1" applyAlignment="1" applyProtection="1">
      <alignment horizontal="left" vertical="center"/>
    </xf>
    <xf numFmtId="0" fontId="60" fillId="4" borderId="90" xfId="0" applyFont="1" applyFill="1" applyBorder="1" applyAlignment="1" applyProtection="1">
      <alignment horizontal="left" vertical="center"/>
    </xf>
    <xf numFmtId="0" fontId="60" fillId="4" borderId="98" xfId="0" applyFont="1" applyFill="1" applyBorder="1" applyAlignment="1" applyProtection="1">
      <alignment horizontal="left" vertical="center"/>
    </xf>
    <xf numFmtId="0" fontId="60" fillId="4" borderId="94" xfId="0" applyFont="1" applyFill="1" applyBorder="1" applyAlignment="1" applyProtection="1">
      <alignment horizontal="left" vertical="center"/>
    </xf>
    <xf numFmtId="0" fontId="60" fillId="4" borderId="95" xfId="0" applyFont="1" applyFill="1" applyBorder="1" applyAlignment="1" applyProtection="1">
      <alignment horizontal="left" vertical="center"/>
    </xf>
    <xf numFmtId="0" fontId="60" fillId="4" borderId="96" xfId="0" applyFont="1" applyFill="1" applyBorder="1" applyAlignment="1" applyProtection="1">
      <alignment horizontal="left" vertical="center"/>
    </xf>
    <xf numFmtId="22" fontId="36" fillId="4" borderId="77" xfId="0" applyNumberFormat="1" applyFont="1" applyFill="1" applyBorder="1" applyAlignment="1" applyProtection="1">
      <alignment horizontal="center" vertical="center" wrapText="1"/>
    </xf>
    <xf numFmtId="22" fontId="36" fillId="4" borderId="6" xfId="0" applyNumberFormat="1" applyFont="1" applyFill="1" applyBorder="1" applyAlignment="1" applyProtection="1">
      <alignment horizontal="center" vertical="center"/>
    </xf>
    <xf numFmtId="22" fontId="36" fillId="4" borderId="66" xfId="0" applyNumberFormat="1" applyFont="1" applyFill="1" applyBorder="1" applyAlignment="1" applyProtection="1">
      <alignment horizontal="center" vertical="center"/>
    </xf>
    <xf numFmtId="22" fontId="36" fillId="4" borderId="56" xfId="0" applyNumberFormat="1" applyFont="1" applyFill="1" applyBorder="1" applyAlignment="1" applyProtection="1">
      <alignment horizontal="center" vertical="center"/>
    </xf>
    <xf numFmtId="22" fontId="36" fillId="4" borderId="0" xfId="0" applyNumberFormat="1" applyFont="1" applyFill="1" applyBorder="1" applyAlignment="1" applyProtection="1">
      <alignment horizontal="center" vertical="center"/>
    </xf>
    <xf numFmtId="22" fontId="36" fillId="4" borderId="67" xfId="0" applyNumberFormat="1" applyFont="1" applyFill="1" applyBorder="1" applyAlignment="1" applyProtection="1">
      <alignment horizontal="center" vertical="center"/>
    </xf>
    <xf numFmtId="22" fontId="36" fillId="4" borderId="78" xfId="0" applyNumberFormat="1" applyFont="1" applyFill="1" applyBorder="1" applyAlignment="1" applyProtection="1">
      <alignment horizontal="center" vertical="center"/>
    </xf>
    <xf numFmtId="22" fontId="36" fillId="4" borderId="1" xfId="0" applyNumberFormat="1" applyFont="1" applyFill="1" applyBorder="1" applyAlignment="1" applyProtection="1">
      <alignment horizontal="center" vertical="center"/>
    </xf>
    <xf numFmtId="22" fontId="36" fillId="4" borderId="70" xfId="0" applyNumberFormat="1" applyFont="1" applyFill="1" applyBorder="1" applyAlignment="1" applyProtection="1">
      <alignment horizontal="center" vertical="center"/>
    </xf>
    <xf numFmtId="0" fontId="63" fillId="4" borderId="56" xfId="0" applyFont="1" applyFill="1" applyBorder="1" applyAlignment="1" applyProtection="1">
      <alignment horizontal="center" vertical="center"/>
    </xf>
    <xf numFmtId="0" fontId="63" fillId="4" borderId="0" xfId="0" applyFont="1" applyFill="1" applyBorder="1" applyAlignment="1" applyProtection="1">
      <alignment horizontal="center" vertical="center"/>
    </xf>
    <xf numFmtId="0" fontId="63" fillId="4" borderId="67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 wrapText="1"/>
    </xf>
    <xf numFmtId="0" fontId="51" fillId="4" borderId="77" xfId="0" applyFont="1" applyFill="1" applyBorder="1" applyAlignment="1" applyProtection="1">
      <alignment horizontal="center" vertical="center" wrapText="1"/>
    </xf>
    <xf numFmtId="0" fontId="51" fillId="4" borderId="6" xfId="0" applyFont="1" applyFill="1" applyBorder="1" applyAlignment="1" applyProtection="1">
      <alignment horizontal="center" vertical="center" wrapText="1"/>
    </xf>
    <xf numFmtId="0" fontId="51" fillId="4" borderId="66" xfId="0" applyFont="1" applyFill="1" applyBorder="1" applyAlignment="1" applyProtection="1">
      <alignment horizontal="center" vertical="center" wrapText="1"/>
    </xf>
    <xf numFmtId="0" fontId="53" fillId="4" borderId="56" xfId="0" applyFont="1" applyFill="1" applyBorder="1" applyAlignment="1" applyProtection="1">
      <alignment horizontal="left" vertical="top" wrapText="1"/>
    </xf>
    <xf numFmtId="0" fontId="53" fillId="4" borderId="0" xfId="0" applyFont="1" applyFill="1" applyBorder="1" applyAlignment="1" applyProtection="1">
      <alignment horizontal="left" vertical="top" wrapText="1"/>
    </xf>
    <xf numFmtId="0" fontId="53" fillId="4" borderId="67" xfId="0" applyFont="1" applyFill="1" applyBorder="1" applyAlignment="1" applyProtection="1">
      <alignment horizontal="left" vertical="top" wrapText="1"/>
    </xf>
    <xf numFmtId="0" fontId="61" fillId="4" borderId="78" xfId="0" applyFont="1" applyFill="1" applyBorder="1" applyAlignment="1" applyProtection="1">
      <alignment horizontal="center" vertical="top" wrapText="1"/>
    </xf>
    <xf numFmtId="0" fontId="58" fillId="4" borderId="1" xfId="0" applyFont="1" applyFill="1" applyBorder="1" applyAlignment="1" applyProtection="1">
      <alignment horizontal="center" vertical="top" wrapText="1"/>
    </xf>
    <xf numFmtId="0" fontId="58" fillId="4" borderId="70" xfId="0" applyFont="1" applyFill="1" applyBorder="1" applyAlignment="1" applyProtection="1">
      <alignment horizontal="center" vertical="top" wrapText="1"/>
    </xf>
    <xf numFmtId="0" fontId="54" fillId="4" borderId="15" xfId="0" applyFont="1" applyFill="1" applyBorder="1" applyAlignment="1" applyProtection="1">
      <alignment horizontal="center" vertical="center"/>
    </xf>
    <xf numFmtId="0" fontId="54" fillId="4" borderId="16" xfId="0" applyFont="1" applyFill="1" applyBorder="1" applyAlignment="1" applyProtection="1">
      <alignment horizontal="center" vertical="center"/>
    </xf>
    <xf numFmtId="0" fontId="31" fillId="9" borderId="17" xfId="0" applyFont="1" applyFill="1" applyBorder="1" applyAlignment="1" applyProtection="1">
      <alignment horizontal="center" vertical="center" wrapText="1"/>
    </xf>
    <xf numFmtId="0" fontId="31" fillId="3" borderId="88" xfId="0" applyFont="1" applyFill="1" applyBorder="1" applyAlignment="1" applyProtection="1">
      <alignment horizontal="right" vertical="center" wrapText="1"/>
    </xf>
    <xf numFmtId="0" fontId="30" fillId="7" borderId="71" xfId="0" applyFont="1" applyFill="1" applyBorder="1" applyAlignment="1" applyProtection="1">
      <alignment horizontal="right" vertical="center"/>
    </xf>
    <xf numFmtId="0" fontId="55" fillId="4" borderId="15" xfId="0" applyFont="1" applyFill="1" applyBorder="1" applyAlignment="1" applyProtection="1">
      <alignment horizontal="center" vertical="center"/>
    </xf>
    <xf numFmtId="0" fontId="55" fillId="4" borderId="16" xfId="0" applyFont="1" applyFill="1" applyBorder="1" applyAlignment="1" applyProtection="1">
      <alignment horizontal="center" vertical="center"/>
    </xf>
    <xf numFmtId="0" fontId="55" fillId="7" borderId="109" xfId="0" applyFont="1" applyFill="1" applyBorder="1" applyAlignment="1" applyProtection="1">
      <alignment horizontal="right" vertical="center"/>
    </xf>
    <xf numFmtId="0" fontId="55" fillId="7" borderId="110" xfId="0" applyFont="1" applyFill="1" applyBorder="1" applyAlignment="1" applyProtection="1">
      <alignment horizontal="right" vertical="center"/>
    </xf>
    <xf numFmtId="0" fontId="54" fillId="4" borderId="30" xfId="0" applyFont="1" applyFill="1" applyBorder="1" applyAlignment="1" applyProtection="1">
      <alignment horizontal="center" vertical="center"/>
    </xf>
    <xf numFmtId="0" fontId="54" fillId="4" borderId="31" xfId="0" applyFont="1" applyFill="1" applyBorder="1" applyAlignment="1" applyProtection="1">
      <alignment horizontal="center" vertical="center"/>
    </xf>
    <xf numFmtId="0" fontId="54" fillId="4" borderId="24" xfId="0" applyFont="1" applyFill="1" applyBorder="1" applyAlignment="1" applyProtection="1">
      <alignment horizontal="center" vertical="center"/>
    </xf>
    <xf numFmtId="0" fontId="55" fillId="4" borderId="25" xfId="0" applyFont="1" applyFill="1" applyBorder="1" applyAlignment="1" applyProtection="1">
      <alignment horizontal="center" vertical="center"/>
    </xf>
    <xf numFmtId="0" fontId="55" fillId="7" borderId="45" xfId="0" applyFont="1" applyFill="1" applyBorder="1" applyAlignment="1" applyProtection="1">
      <alignment horizontal="right"/>
    </xf>
    <xf numFmtId="0" fontId="55" fillId="7" borderId="64" xfId="0" applyFont="1" applyFill="1" applyBorder="1" applyAlignment="1" applyProtection="1">
      <alignment horizontal="right"/>
    </xf>
    <xf numFmtId="0" fontId="55" fillId="4" borderId="20" xfId="0" applyFont="1" applyFill="1" applyBorder="1" applyAlignment="1" applyProtection="1">
      <alignment horizontal="center" vertical="center"/>
    </xf>
    <xf numFmtId="0" fontId="55" fillId="4" borderId="12" xfId="0" applyFont="1" applyFill="1" applyBorder="1" applyAlignment="1" applyProtection="1">
      <alignment horizontal="center" vertical="center"/>
    </xf>
    <xf numFmtId="0" fontId="55" fillId="4" borderId="30" xfId="0" applyFont="1" applyFill="1" applyBorder="1" applyAlignment="1" applyProtection="1">
      <alignment horizontal="center" vertical="center"/>
    </xf>
    <xf numFmtId="0" fontId="55" fillId="4" borderId="31" xfId="0" applyFont="1" applyFill="1" applyBorder="1" applyAlignment="1" applyProtection="1">
      <alignment horizontal="center" vertical="center"/>
    </xf>
    <xf numFmtId="0" fontId="54" fillId="4" borderId="20" xfId="0" applyFont="1" applyFill="1" applyBorder="1" applyAlignment="1" applyProtection="1">
      <alignment horizontal="center" vertical="center"/>
    </xf>
    <xf numFmtId="0" fontId="54" fillId="4" borderId="12" xfId="0" applyFont="1" applyFill="1" applyBorder="1" applyAlignment="1" applyProtection="1">
      <alignment horizontal="center" vertical="center"/>
    </xf>
    <xf numFmtId="49" fontId="17" fillId="7" borderId="32" xfId="0" applyNumberFormat="1" applyFont="1" applyFill="1" applyBorder="1" applyAlignment="1" applyProtection="1">
      <alignment horizontal="center" vertical="center" textRotation="90" wrapText="1"/>
    </xf>
    <xf numFmtId="0" fontId="19" fillId="7" borderId="37" xfId="0" applyFont="1" applyFill="1" applyBorder="1" applyAlignment="1" applyProtection="1">
      <alignment horizontal="center" vertical="center" wrapText="1"/>
    </xf>
    <xf numFmtId="49" fontId="17" fillId="7" borderId="33" xfId="0" applyNumberFormat="1" applyFont="1" applyFill="1" applyBorder="1" applyAlignment="1" applyProtection="1">
      <alignment horizontal="center" vertical="center" textRotation="90" wrapText="1"/>
    </xf>
    <xf numFmtId="0" fontId="19" fillId="7" borderId="38" xfId="0" applyFont="1" applyFill="1" applyBorder="1" applyAlignment="1" applyProtection="1">
      <alignment horizontal="center" vertical="center" wrapText="1"/>
    </xf>
    <xf numFmtId="4" fontId="25" fillId="3" borderId="18" xfId="0" applyNumberFormat="1" applyFont="1" applyFill="1" applyBorder="1" applyAlignment="1" applyProtection="1">
      <alignment horizontal="center" vertical="center" wrapText="1"/>
    </xf>
    <xf numFmtId="4" fontId="25" fillId="3" borderId="19" xfId="0" applyNumberFormat="1" applyFont="1" applyFill="1" applyBorder="1" applyAlignment="1" applyProtection="1">
      <alignment horizontal="center" vertical="center" wrapText="1"/>
    </xf>
    <xf numFmtId="4" fontId="25" fillId="3" borderId="9" xfId="0" applyNumberFormat="1" applyFont="1" applyFill="1" applyBorder="1" applyAlignment="1" applyProtection="1">
      <alignment horizontal="center" vertical="center" wrapText="1"/>
    </xf>
    <xf numFmtId="4" fontId="40" fillId="8" borderId="18" xfId="0" applyNumberFormat="1" applyFont="1" applyFill="1" applyBorder="1" applyAlignment="1">
      <alignment horizontal="center" vertical="center" wrapText="1"/>
    </xf>
    <xf numFmtId="0" fontId="43" fillId="8" borderId="9" xfId="0" applyFont="1" applyFill="1" applyBorder="1" applyAlignment="1">
      <alignment horizontal="center" vertical="center" wrapText="1"/>
    </xf>
    <xf numFmtId="49" fontId="4" fillId="7" borderId="50" xfId="0" applyNumberFormat="1" applyFont="1" applyFill="1" applyBorder="1" applyAlignment="1" applyProtection="1">
      <alignment horizontal="center" vertical="center" wrapText="1"/>
    </xf>
    <xf numFmtId="0" fontId="0" fillId="7" borderId="39" xfId="0" applyFill="1" applyBorder="1" applyAlignment="1" applyProtection="1">
      <alignment horizontal="center" vertical="center" wrapText="1"/>
    </xf>
    <xf numFmtId="49" fontId="4" fillId="7" borderId="46" xfId="0" applyNumberFormat="1" applyFont="1" applyFill="1" applyBorder="1" applyAlignment="1" applyProtection="1">
      <alignment horizontal="center" vertical="center" wrapText="1"/>
    </xf>
    <xf numFmtId="0" fontId="7" fillId="7" borderId="47" xfId="0" applyFont="1" applyFill="1" applyBorder="1" applyAlignment="1" applyProtection="1">
      <alignment horizontal="center" vertical="center" wrapText="1"/>
    </xf>
    <xf numFmtId="0" fontId="7" fillId="7" borderId="48" xfId="0" applyFont="1" applyFill="1" applyBorder="1" applyAlignment="1" applyProtection="1">
      <alignment horizontal="center" vertical="center" wrapText="1"/>
    </xf>
    <xf numFmtId="0" fontId="7" fillId="7" borderId="49" xfId="0" applyFont="1" applyFill="1" applyBorder="1" applyAlignment="1" applyProtection="1">
      <alignment horizontal="center" vertical="center" wrapText="1"/>
    </xf>
    <xf numFmtId="0" fontId="4" fillId="7" borderId="46" xfId="0" applyFont="1" applyFill="1" applyBorder="1" applyAlignment="1" applyProtection="1">
      <alignment horizontal="center" vertical="center" wrapText="1"/>
    </xf>
    <xf numFmtId="0" fontId="0" fillId="7" borderId="47" xfId="0" applyFill="1" applyBorder="1" applyAlignment="1" applyProtection="1">
      <alignment horizontal="center" vertical="center" wrapText="1"/>
    </xf>
    <xf numFmtId="0" fontId="0" fillId="7" borderId="48" xfId="0" applyFill="1" applyBorder="1" applyAlignment="1" applyProtection="1">
      <alignment horizontal="center" vertical="center" wrapText="1"/>
    </xf>
    <xf numFmtId="0" fontId="0" fillId="7" borderId="49" xfId="0" applyFill="1" applyBorder="1" applyAlignment="1" applyProtection="1">
      <alignment horizontal="center" vertical="center" wrapText="1"/>
    </xf>
    <xf numFmtId="49" fontId="4" fillId="7" borderId="21" xfId="0" applyNumberFormat="1" applyFont="1" applyFill="1" applyBorder="1" applyAlignment="1" applyProtection="1">
      <alignment horizontal="center" vertical="center" wrapText="1"/>
    </xf>
    <xf numFmtId="0" fontId="0" fillId="7" borderId="41" xfId="0" applyFill="1" applyBorder="1" applyAlignment="1" applyProtection="1">
      <alignment horizontal="center" vertical="center" wrapText="1"/>
    </xf>
    <xf numFmtId="0" fontId="7" fillId="7" borderId="21" xfId="0" applyFont="1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34" fillId="7" borderId="91" xfId="0" applyFont="1" applyFill="1" applyBorder="1" applyAlignment="1" applyProtection="1">
      <alignment horizontal="center" vertical="center"/>
    </xf>
    <xf numFmtId="0" fontId="34" fillId="7" borderId="92" xfId="0" applyFont="1" applyFill="1" applyBorder="1" applyAlignment="1" applyProtection="1">
      <alignment horizontal="center" vertical="center"/>
    </xf>
    <xf numFmtId="0" fontId="34" fillId="7" borderId="69" xfId="0" applyFont="1" applyFill="1" applyBorder="1" applyAlignment="1" applyProtection="1">
      <alignment horizontal="center" vertical="center"/>
    </xf>
    <xf numFmtId="0" fontId="0" fillId="4" borderId="78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  <xf numFmtId="0" fontId="24" fillId="7" borderId="106" xfId="0" applyFont="1" applyFill="1" applyBorder="1" applyAlignment="1" applyProtection="1">
      <alignment horizontal="center" vertical="center"/>
    </xf>
    <xf numFmtId="0" fontId="24" fillId="7" borderId="104" xfId="0" applyFont="1" applyFill="1" applyBorder="1" applyAlignment="1" applyProtection="1">
      <alignment horizontal="center" vertical="center"/>
    </xf>
    <xf numFmtId="0" fontId="24" fillId="7" borderId="16" xfId="0" applyFont="1" applyFill="1" applyBorder="1" applyAlignment="1" applyProtection="1">
      <alignment horizontal="center" vertical="center"/>
    </xf>
    <xf numFmtId="0" fontId="34" fillId="7" borderId="2" xfId="0" applyFont="1" applyFill="1" applyBorder="1" applyAlignment="1" applyProtection="1">
      <alignment horizontal="center" vertical="center"/>
    </xf>
    <xf numFmtId="0" fontId="34" fillId="7" borderId="3" xfId="0" applyFont="1" applyFill="1" applyBorder="1" applyAlignment="1" applyProtection="1">
      <alignment horizontal="center" vertical="center"/>
    </xf>
    <xf numFmtId="0" fontId="34" fillId="7" borderId="7" xfId="0" applyFont="1" applyFill="1" applyBorder="1" applyAlignment="1" applyProtection="1">
      <alignment horizontal="center" vertical="center"/>
    </xf>
    <xf numFmtId="0" fontId="24" fillId="7" borderId="5" xfId="0" applyFont="1" applyFill="1" applyBorder="1" applyAlignment="1" applyProtection="1">
      <alignment horizontal="center" vertical="center"/>
    </xf>
    <xf numFmtId="0" fontId="24" fillId="7" borderId="8" xfId="0" applyFont="1" applyFill="1" applyBorder="1" applyAlignment="1" applyProtection="1">
      <alignment horizontal="center" vertical="center"/>
    </xf>
    <xf numFmtId="0" fontId="24" fillId="7" borderId="4" xfId="0" applyFont="1" applyFill="1" applyBorder="1" applyAlignment="1" applyProtection="1">
      <alignment horizontal="center" vertical="center"/>
    </xf>
    <xf numFmtId="0" fontId="0" fillId="4" borderId="37" xfId="0" applyFill="1" applyBorder="1" applyAlignment="1" applyProtection="1">
      <alignment horizontal="center"/>
      <protection locked="0"/>
    </xf>
    <xf numFmtId="0" fontId="0" fillId="4" borderId="38" xfId="0" applyFill="1" applyBorder="1" applyAlignment="1" applyProtection="1">
      <alignment horizontal="center"/>
      <protection locked="0"/>
    </xf>
    <xf numFmtId="0" fontId="24" fillId="7" borderId="77" xfId="0" applyFont="1" applyFill="1" applyBorder="1" applyAlignment="1">
      <alignment horizontal="center" vertical="center"/>
    </xf>
    <xf numFmtId="0" fontId="24" fillId="7" borderId="52" xfId="0" applyFont="1" applyFill="1" applyBorder="1" applyAlignment="1">
      <alignment horizontal="center" vertical="center"/>
    </xf>
    <xf numFmtId="0" fontId="34" fillId="4" borderId="56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0" fontId="34" fillId="4" borderId="67" xfId="0" applyFont="1" applyFill="1" applyBorder="1" applyAlignment="1">
      <alignment horizontal="center" vertical="center"/>
    </xf>
    <xf numFmtId="0" fontId="70" fillId="4" borderId="56" xfId="0" applyFont="1" applyFill="1" applyBorder="1" applyAlignment="1" applyProtection="1">
      <alignment horizontal="center" vertical="center"/>
    </xf>
    <xf numFmtId="0" fontId="70" fillId="4" borderId="0" xfId="0" applyFont="1" applyFill="1" applyBorder="1" applyAlignment="1" applyProtection="1">
      <alignment horizontal="center" vertical="center"/>
    </xf>
    <xf numFmtId="0" fontId="70" fillId="4" borderId="67" xfId="0" applyFont="1" applyFill="1" applyBorder="1" applyAlignment="1" applyProtection="1">
      <alignment horizontal="center" vertical="center"/>
    </xf>
    <xf numFmtId="0" fontId="34" fillId="4" borderId="77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66" xfId="0" applyFont="1" applyFill="1" applyBorder="1" applyAlignment="1">
      <alignment horizontal="center" vertical="center"/>
    </xf>
    <xf numFmtId="0" fontId="26" fillId="7" borderId="32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34" fillId="7" borderId="28" xfId="0" applyFont="1" applyFill="1" applyBorder="1" applyAlignment="1" applyProtection="1">
      <alignment horizontal="right" vertical="center" wrapText="1"/>
    </xf>
    <xf numFmtId="0" fontId="34" fillId="7" borderId="81" xfId="0" applyFont="1" applyFill="1" applyBorder="1" applyAlignment="1" applyProtection="1">
      <alignment horizontal="right" vertical="center" wrapText="1"/>
    </xf>
    <xf numFmtId="0" fontId="34" fillId="7" borderId="29" xfId="0" applyFont="1" applyFill="1" applyBorder="1" applyAlignment="1" applyProtection="1">
      <alignment horizontal="right" vertical="center" wrapText="1"/>
    </xf>
    <xf numFmtId="0" fontId="34" fillId="7" borderId="48" xfId="0" applyFont="1" applyFill="1" applyBorder="1" applyAlignment="1" applyProtection="1">
      <alignment horizontal="right" vertical="center" wrapText="1"/>
    </xf>
    <xf numFmtId="0" fontId="34" fillId="7" borderId="1" xfId="0" applyFont="1" applyFill="1" applyBorder="1" applyAlignment="1" applyProtection="1">
      <alignment horizontal="right" vertical="center" wrapText="1"/>
    </xf>
    <xf numFmtId="0" fontId="34" fillId="7" borderId="49" xfId="0" applyFont="1" applyFill="1" applyBorder="1" applyAlignment="1" applyProtection="1">
      <alignment horizontal="right" vertical="center" wrapText="1"/>
    </xf>
    <xf numFmtId="49" fontId="34" fillId="4" borderId="30" xfId="0" applyNumberFormat="1" applyFont="1" applyFill="1" applyBorder="1" applyAlignment="1" applyProtection="1">
      <alignment horizontal="center"/>
      <protection locked="0"/>
    </xf>
    <xf numFmtId="49" fontId="34" fillId="4" borderId="64" xfId="0" applyNumberFormat="1" applyFont="1" applyFill="1" applyBorder="1" applyAlignment="1" applyProtection="1">
      <alignment horizontal="center"/>
      <protection locked="0"/>
    </xf>
    <xf numFmtId="49" fontId="34" fillId="7" borderId="15" xfId="0" applyNumberFormat="1" applyFont="1" applyFill="1" applyBorder="1" applyAlignment="1" applyProtection="1">
      <alignment horizontal="center" vertical="center"/>
    </xf>
    <xf numFmtId="49" fontId="34" fillId="7" borderId="105" xfId="0" applyNumberFormat="1" applyFont="1" applyFill="1" applyBorder="1" applyAlignment="1" applyProtection="1">
      <alignment horizontal="center" vertical="center"/>
    </xf>
    <xf numFmtId="0" fontId="27" fillId="7" borderId="108" xfId="0" applyFont="1" applyFill="1" applyBorder="1" applyAlignment="1">
      <alignment horizontal="center" vertical="center" textRotation="90" wrapText="1"/>
    </xf>
    <xf numFmtId="0" fontId="35" fillId="7" borderId="107" xfId="0" applyFont="1" applyFill="1" applyBorder="1" applyAlignment="1">
      <alignment horizontal="center" vertical="center" textRotation="90" wrapText="1"/>
    </xf>
    <xf numFmtId="0" fontId="26" fillId="7" borderId="27" xfId="0" applyFont="1" applyFill="1" applyBorder="1" applyAlignment="1">
      <alignment horizontal="center" vertical="center" wrapText="1"/>
    </xf>
    <xf numFmtId="0" fontId="71" fillId="7" borderId="108" xfId="0" applyFont="1" applyFill="1" applyBorder="1" applyAlignment="1">
      <alignment horizontal="center" vertical="center" textRotation="90" wrapText="1"/>
    </xf>
    <xf numFmtId="0" fontId="26" fillId="7" borderId="46" xfId="0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49" fontId="34" fillId="7" borderId="3" xfId="0" applyNumberFormat="1" applyFont="1" applyFill="1" applyBorder="1" applyAlignment="1">
      <alignment horizontal="center" vertical="center"/>
    </xf>
    <xf numFmtId="49" fontId="34" fillId="7" borderId="3" xfId="0" applyNumberFormat="1" applyFont="1" applyFill="1" applyBorder="1" applyAlignment="1">
      <alignment horizontal="center" vertical="center" wrapText="1"/>
    </xf>
    <xf numFmtId="49" fontId="70" fillId="4" borderId="5" xfId="0" applyNumberFormat="1" applyFont="1" applyFill="1" applyBorder="1" applyAlignment="1" applyProtection="1">
      <alignment horizontal="center" vertical="center"/>
      <protection locked="0"/>
    </xf>
    <xf numFmtId="0" fontId="48" fillId="4" borderId="5" xfId="0" applyFont="1" applyFill="1" applyBorder="1" applyAlignment="1" applyProtection="1">
      <alignment horizontal="center" vertical="center" wrapText="1"/>
      <protection locked="0"/>
    </xf>
    <xf numFmtId="0" fontId="65" fillId="4" borderId="77" xfId="0" applyFont="1" applyFill="1" applyBorder="1" applyAlignment="1" applyProtection="1">
      <alignment horizontal="center" vertical="center" wrapText="1"/>
    </xf>
    <xf numFmtId="0" fontId="65" fillId="4" borderId="6" xfId="0" applyFont="1" applyFill="1" applyBorder="1" applyAlignment="1" applyProtection="1">
      <alignment horizontal="center" vertical="center" wrapText="1"/>
    </xf>
    <xf numFmtId="0" fontId="65" fillId="4" borderId="66" xfId="0" applyFont="1" applyFill="1" applyBorder="1" applyAlignment="1" applyProtection="1">
      <alignment horizontal="center" vertical="center" wrapText="1"/>
    </xf>
    <xf numFmtId="0" fontId="65" fillId="4" borderId="56" xfId="0" applyFont="1" applyFill="1" applyBorder="1" applyAlignment="1" applyProtection="1">
      <alignment horizontal="center" vertical="center" wrapText="1"/>
    </xf>
    <xf numFmtId="0" fontId="65" fillId="4" borderId="0" xfId="0" applyFont="1" applyFill="1" applyBorder="1" applyAlignment="1" applyProtection="1">
      <alignment horizontal="center" vertical="center" wrapText="1"/>
    </xf>
    <xf numFmtId="0" fontId="65" fillId="4" borderId="67" xfId="0" applyFont="1" applyFill="1" applyBorder="1" applyAlignment="1" applyProtection="1">
      <alignment horizontal="center" vertical="center" wrapText="1"/>
    </xf>
    <xf numFmtId="0" fontId="65" fillId="4" borderId="78" xfId="0" applyFont="1" applyFill="1" applyBorder="1" applyAlignment="1" applyProtection="1">
      <alignment horizontal="center" vertical="center" wrapText="1"/>
    </xf>
    <xf numFmtId="0" fontId="65" fillId="4" borderId="1" xfId="0" applyFont="1" applyFill="1" applyBorder="1" applyAlignment="1" applyProtection="1">
      <alignment horizontal="center" vertical="center" wrapText="1"/>
    </xf>
    <xf numFmtId="0" fontId="65" fillId="4" borderId="70" xfId="0" applyFont="1" applyFill="1" applyBorder="1" applyAlignment="1" applyProtection="1">
      <alignment horizontal="center" vertical="center" wrapText="1"/>
    </xf>
    <xf numFmtId="0" fontId="64" fillId="4" borderId="78" xfId="0" applyFont="1" applyFill="1" applyBorder="1" applyAlignment="1" applyProtection="1">
      <alignment horizontal="center" vertical="center"/>
    </xf>
    <xf numFmtId="0" fontId="64" fillId="4" borderId="1" xfId="0" applyFont="1" applyFill="1" applyBorder="1" applyAlignment="1" applyProtection="1">
      <alignment horizontal="center" vertical="center"/>
    </xf>
    <xf numFmtId="0" fontId="64" fillId="4" borderId="70" xfId="0" applyFont="1" applyFill="1" applyBorder="1" applyAlignment="1" applyProtection="1">
      <alignment horizontal="center" vertical="center"/>
    </xf>
    <xf numFmtId="0" fontId="41" fillId="4" borderId="21" xfId="0" applyFont="1" applyFill="1" applyBorder="1" applyAlignment="1" applyProtection="1">
      <alignment horizontal="center" vertical="center"/>
    </xf>
    <xf numFmtId="0" fontId="41" fillId="4" borderId="19" xfId="0" applyFont="1" applyFill="1" applyBorder="1" applyAlignment="1" applyProtection="1">
      <alignment horizontal="center" vertical="center"/>
    </xf>
    <xf numFmtId="0" fontId="41" fillId="4" borderId="9" xfId="0" applyFont="1" applyFill="1" applyBorder="1" applyAlignment="1" applyProtection="1">
      <alignment horizontal="center" vertical="center"/>
    </xf>
    <xf numFmtId="49" fontId="34" fillId="7" borderId="7" xfId="0" applyNumberFormat="1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right" vertical="center" wrapText="1"/>
    </xf>
    <xf numFmtId="0" fontId="48" fillId="7" borderId="3" xfId="0" applyFont="1" applyFill="1" applyBorder="1" applyAlignment="1">
      <alignment horizontal="right" vertical="center" wrapText="1"/>
    </xf>
    <xf numFmtId="0" fontId="48" fillId="7" borderId="4" xfId="0" applyFont="1" applyFill="1" applyBorder="1" applyAlignment="1">
      <alignment horizontal="right" vertical="center" wrapText="1"/>
    </xf>
    <xf numFmtId="0" fontId="48" fillId="7" borderId="5" xfId="0" applyFont="1" applyFill="1" applyBorder="1" applyAlignment="1">
      <alignment horizontal="right" vertical="center" wrapText="1"/>
    </xf>
    <xf numFmtId="0" fontId="48" fillId="7" borderId="10" xfId="0" applyFont="1" applyFill="1" applyBorder="1" applyAlignment="1">
      <alignment horizontal="right" vertical="center" wrapText="1"/>
    </xf>
    <xf numFmtId="0" fontId="48" fillId="7" borderId="11" xfId="0" applyFont="1" applyFill="1" applyBorder="1" applyAlignment="1">
      <alignment horizontal="right" vertical="center" wrapText="1"/>
    </xf>
    <xf numFmtId="49" fontId="70" fillId="4" borderId="8" xfId="0" applyNumberFormat="1" applyFont="1" applyFill="1" applyBorder="1" applyAlignment="1" applyProtection="1">
      <alignment horizontal="center" vertical="center"/>
      <protection locked="0"/>
    </xf>
    <xf numFmtId="0" fontId="10" fillId="4" borderId="56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/>
    </xf>
    <xf numFmtId="0" fontId="41" fillId="7" borderId="40" xfId="0" applyFont="1" applyFill="1" applyBorder="1" applyAlignment="1" applyProtection="1">
      <alignment horizontal="right" vertical="center"/>
    </xf>
    <xf numFmtId="0" fontId="42" fillId="7" borderId="22" xfId="0" applyFont="1" applyFill="1" applyBorder="1" applyAlignment="1" applyProtection="1">
      <alignment horizontal="right"/>
    </xf>
    <xf numFmtId="49" fontId="41" fillId="4" borderId="22" xfId="0" applyNumberFormat="1" applyFont="1" applyFill="1" applyBorder="1" applyAlignment="1" applyProtection="1">
      <alignment horizontal="center" vertical="center"/>
    </xf>
    <xf numFmtId="0" fontId="41" fillId="4" borderId="22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571498</xdr:colOff>
      <xdr:row>2</xdr:row>
      <xdr:rowOff>119078</xdr:rowOff>
    </xdr:from>
    <xdr:to>
      <xdr:col>10</xdr:col>
      <xdr:colOff>380999</xdr:colOff>
      <xdr:row>4</xdr:row>
      <xdr:rowOff>325186</xdr:rowOff>
    </xdr:to>
    <xdr:pic>
      <xdr:nvPicPr>
        <xdr:cNvPr id="1025" name="Picture 1" descr="Logo_FIJLKAM_Rot_Colori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0217" y="1333516"/>
          <a:ext cx="976313" cy="968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333378</xdr:colOff>
      <xdr:row>5</xdr:row>
      <xdr:rowOff>109537</xdr:rowOff>
    </xdr:from>
    <xdr:to>
      <xdr:col>5</xdr:col>
      <xdr:colOff>419103</xdr:colOff>
      <xdr:row>5</xdr:row>
      <xdr:rowOff>442912</xdr:rowOff>
    </xdr:to>
    <xdr:sp macro="" textlink="">
      <xdr:nvSpPr>
        <xdr:cNvPr id="5" name="Freccia in gi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71878" y="2466975"/>
          <a:ext cx="8572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448766</xdr:colOff>
      <xdr:row>5</xdr:row>
      <xdr:rowOff>109538</xdr:rowOff>
    </xdr:from>
    <xdr:to>
      <xdr:col>13</xdr:col>
      <xdr:colOff>82053</xdr:colOff>
      <xdr:row>5</xdr:row>
      <xdr:rowOff>442913</xdr:rowOff>
    </xdr:to>
    <xdr:sp macro="" textlink="">
      <xdr:nvSpPr>
        <xdr:cNvPr id="7" name="Freccia in giù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509172" y="2466976"/>
          <a:ext cx="8572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</xdr:col>
      <xdr:colOff>95250</xdr:colOff>
      <xdr:row>1</xdr:row>
      <xdr:rowOff>104775</xdr:rowOff>
    </xdr:from>
    <xdr:to>
      <xdr:col>19</xdr:col>
      <xdr:colOff>250031</xdr:colOff>
      <xdr:row>1</xdr:row>
      <xdr:rowOff>904875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35781" y="307181"/>
          <a:ext cx="10036969" cy="800100"/>
        </a:xfrm>
        <a:prstGeom prst="rect">
          <a:avLst/>
        </a:prstGeom>
        <a:solidFill>
          <a:srgbClr val="0040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it-IT" sz="2000" b="1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Cadet European Judo Cup                                                Follonica, ITA</a:t>
          </a:r>
        </a:p>
        <a:p>
          <a:pPr algn="l" rtl="0">
            <a:defRPr sz="1000"/>
          </a:pPr>
          <a:r>
            <a:rPr lang="it-IT" sz="2000" b="1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IJF World Ranking Event                                     February 8 &amp; 9, 2020</a:t>
          </a:r>
        </a:p>
        <a:p>
          <a:pPr algn="l" rtl="0">
            <a:defRPr sz="1000"/>
          </a:pPr>
          <a:endParaRPr lang="it-IT" sz="1400" b="1" i="0" u="none" strike="noStrike" baseline="0">
            <a:solidFill>
              <a:srgbClr val="FFFFFF"/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 editAs="oneCell">
    <xdr:from>
      <xdr:col>6</xdr:col>
      <xdr:colOff>333375</xdr:colOff>
      <xdr:row>2</xdr:row>
      <xdr:rowOff>83344</xdr:rowOff>
    </xdr:from>
    <xdr:to>
      <xdr:col>8</xdr:col>
      <xdr:colOff>444287</xdr:colOff>
      <xdr:row>4</xdr:row>
      <xdr:rowOff>342448</xdr:rowOff>
    </xdr:to>
    <xdr:pic>
      <xdr:nvPicPr>
        <xdr:cNvPr id="8" name="Picture 7" descr="Logo Tondo European Cup Cadets 2020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17219" y="1297782"/>
          <a:ext cx="1015787" cy="10211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21166</xdr:colOff>
      <xdr:row>2</xdr:row>
      <xdr:rowOff>87618</xdr:rowOff>
    </xdr:from>
    <xdr:to>
      <xdr:col>10</xdr:col>
      <xdr:colOff>411661</xdr:colOff>
      <xdr:row>4</xdr:row>
      <xdr:rowOff>295276</xdr:rowOff>
    </xdr:to>
    <xdr:pic>
      <xdr:nvPicPr>
        <xdr:cNvPr id="6" name="Picture 1" descr="Logo_FIJLKAM_Rot_Colori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3291" y="1297293"/>
          <a:ext cx="971520" cy="969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</xdr:row>
      <xdr:rowOff>83344</xdr:rowOff>
    </xdr:from>
    <xdr:to>
      <xdr:col>19</xdr:col>
      <xdr:colOff>476250</xdr:colOff>
      <xdr:row>1</xdr:row>
      <xdr:rowOff>883444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33375" y="285750"/>
          <a:ext cx="10036969" cy="800100"/>
        </a:xfrm>
        <a:prstGeom prst="rect">
          <a:avLst/>
        </a:prstGeom>
        <a:solidFill>
          <a:srgbClr val="0040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it-IT" sz="2000" b="1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Cadet European Judo Cup                                                Follonica, ITA</a:t>
          </a:r>
        </a:p>
        <a:p>
          <a:pPr algn="ctr" rtl="0">
            <a:defRPr sz="1000"/>
          </a:pPr>
          <a:r>
            <a:rPr lang="it-IT" sz="2000" b="1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IJF World Ranking Event                                     February 8 &amp; 9, 2020</a:t>
          </a:r>
        </a:p>
        <a:p>
          <a:pPr algn="ctr" rtl="0">
            <a:defRPr sz="1000"/>
          </a:pPr>
          <a:endParaRPr lang="it-IT" sz="1400" b="1" i="0" u="none" strike="noStrike" baseline="0">
            <a:solidFill>
              <a:srgbClr val="FFFFFF"/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 editAs="oneCell">
    <xdr:from>
      <xdr:col>6</xdr:col>
      <xdr:colOff>392905</xdr:colOff>
      <xdr:row>2</xdr:row>
      <xdr:rowOff>47624</xdr:rowOff>
    </xdr:from>
    <xdr:to>
      <xdr:col>8</xdr:col>
      <xdr:colOff>503817</xdr:colOff>
      <xdr:row>4</xdr:row>
      <xdr:rowOff>306728</xdr:rowOff>
    </xdr:to>
    <xdr:pic>
      <xdr:nvPicPr>
        <xdr:cNvPr id="9" name="Picture 8" descr="Logo Tondo European Cup Cadets 2020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76749" y="1262062"/>
          <a:ext cx="1015787" cy="10211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105892</xdr:colOff>
      <xdr:row>2</xdr:row>
      <xdr:rowOff>150919</xdr:rowOff>
    </xdr:from>
    <xdr:to>
      <xdr:col>11</xdr:col>
      <xdr:colOff>112057</xdr:colOff>
      <xdr:row>5</xdr:row>
      <xdr:rowOff>2042</xdr:rowOff>
    </xdr:to>
    <xdr:pic>
      <xdr:nvPicPr>
        <xdr:cNvPr id="5" name="Picture 1" descr="Logo_FIJLKAM_Rot_Colori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6330" y="1357419"/>
          <a:ext cx="990415" cy="994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850203</xdr:colOff>
      <xdr:row>5</xdr:row>
      <xdr:rowOff>109537</xdr:rowOff>
    </xdr:from>
    <xdr:to>
      <xdr:col>7</xdr:col>
      <xdr:colOff>84281</xdr:colOff>
      <xdr:row>5</xdr:row>
      <xdr:rowOff>442912</xdr:rowOff>
    </xdr:to>
    <xdr:sp macro="" textlink="">
      <xdr:nvSpPr>
        <xdr:cNvPr id="15" name="Freccia in giù 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772262" y="2451566"/>
          <a:ext cx="8572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210646</xdr:colOff>
      <xdr:row>5</xdr:row>
      <xdr:rowOff>109538</xdr:rowOff>
    </xdr:from>
    <xdr:to>
      <xdr:col>12</xdr:col>
      <xdr:colOff>296371</xdr:colOff>
      <xdr:row>5</xdr:row>
      <xdr:rowOff>442913</xdr:rowOff>
    </xdr:to>
    <xdr:sp macro="" textlink="">
      <xdr:nvSpPr>
        <xdr:cNvPr id="16" name="Freccia in giù 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192471" y="2462213"/>
          <a:ext cx="8572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631032</xdr:colOff>
      <xdr:row>1</xdr:row>
      <xdr:rowOff>119062</xdr:rowOff>
    </xdr:from>
    <xdr:to>
      <xdr:col>15</xdr:col>
      <xdr:colOff>523876</xdr:colOff>
      <xdr:row>1</xdr:row>
      <xdr:rowOff>919162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2119313" y="321468"/>
          <a:ext cx="10036969" cy="800100"/>
        </a:xfrm>
        <a:prstGeom prst="rect">
          <a:avLst/>
        </a:prstGeom>
        <a:solidFill>
          <a:srgbClr val="0040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it-IT" sz="2000" b="1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Cadet European Judo Cup                                                Follonica, ITA</a:t>
          </a:r>
        </a:p>
        <a:p>
          <a:pPr algn="ctr" rtl="0">
            <a:defRPr sz="1000"/>
          </a:pPr>
          <a:r>
            <a:rPr lang="it-IT" sz="2000" b="1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IJF World Ranking Event                                     February 8 &amp; 9, 2020</a:t>
          </a:r>
        </a:p>
        <a:p>
          <a:pPr algn="ctr" rtl="0">
            <a:defRPr sz="1000"/>
          </a:pPr>
          <a:endParaRPr lang="it-IT" sz="1400" b="1" i="0" u="none" strike="noStrike" baseline="0">
            <a:solidFill>
              <a:srgbClr val="FFFFFF"/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 editAs="oneCell">
    <xdr:from>
      <xdr:col>8</xdr:col>
      <xdr:colOff>4747</xdr:colOff>
      <xdr:row>2</xdr:row>
      <xdr:rowOff>126546</xdr:rowOff>
    </xdr:from>
    <xdr:to>
      <xdr:col>9</xdr:col>
      <xdr:colOff>435427</xdr:colOff>
      <xdr:row>5</xdr:row>
      <xdr:rowOff>4650</xdr:rowOff>
    </xdr:to>
    <xdr:pic>
      <xdr:nvPicPr>
        <xdr:cNvPr id="8" name="Picture 7" descr="Logo Tondo European Cup Cadets 202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38797" y="1336221"/>
          <a:ext cx="1011705" cy="102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showGridLines="0" tabSelected="1" zoomScale="80" zoomScaleNormal="80" workbookViewId="0">
      <selection activeCell="C14" sqref="C14:D14"/>
    </sheetView>
  </sheetViews>
  <sheetFormatPr baseColWidth="10" defaultColWidth="9.1796875" defaultRowHeight="14.5" x14ac:dyDescent="0.35"/>
  <cols>
    <col min="1" max="1" width="2.81640625" style="26" customWidth="1"/>
    <col min="2" max="2" width="3.7265625" style="4" customWidth="1"/>
    <col min="3" max="4" width="14.7265625" customWidth="1"/>
    <col min="5" max="6" width="12.7265625" customWidth="1"/>
    <col min="7" max="8" width="6.7265625" customWidth="1"/>
    <col min="9" max="10" width="8.7265625" customWidth="1"/>
    <col min="11" max="17" width="6.7265625" customWidth="1"/>
    <col min="18" max="19" width="7.453125" customWidth="1"/>
    <col min="20" max="20" width="9.26953125" customWidth="1"/>
    <col min="21" max="21" width="9.453125" style="213" customWidth="1"/>
  </cols>
  <sheetData>
    <row r="1" spans="1:22" ht="15" thickBot="1" x14ac:dyDescent="0.4"/>
    <row r="2" spans="1:22" ht="80.150000000000006" customHeight="1" thickTop="1" thickBot="1" x14ac:dyDescent="0.4">
      <c r="B2" s="225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7"/>
    </row>
    <row r="3" spans="1:22" ht="30" customHeight="1" thickTop="1" x14ac:dyDescent="0.6">
      <c r="B3" s="267" t="s">
        <v>71</v>
      </c>
      <c r="C3" s="268"/>
      <c r="D3" s="268"/>
      <c r="E3" s="268"/>
      <c r="F3" s="269"/>
      <c r="G3" s="163"/>
      <c r="H3" s="2"/>
      <c r="I3" s="2"/>
      <c r="J3" s="2"/>
      <c r="K3" s="2"/>
      <c r="L3" s="38"/>
      <c r="M3" s="295" t="s">
        <v>72</v>
      </c>
      <c r="N3" s="296"/>
      <c r="O3" s="296"/>
      <c r="P3" s="296"/>
      <c r="Q3" s="296"/>
      <c r="R3" s="296"/>
      <c r="S3" s="296"/>
      <c r="T3" s="297"/>
    </row>
    <row r="4" spans="1:22" ht="30" customHeight="1" x14ac:dyDescent="0.6">
      <c r="B4" s="267" t="s">
        <v>0</v>
      </c>
      <c r="C4" s="268"/>
      <c r="D4" s="268"/>
      <c r="E4" s="268"/>
      <c r="F4" s="269"/>
      <c r="G4" s="164"/>
      <c r="H4" s="3"/>
      <c r="I4" s="2"/>
      <c r="J4" s="3"/>
      <c r="K4" s="3"/>
      <c r="L4" s="35"/>
      <c r="M4" s="298"/>
      <c r="N4" s="299"/>
      <c r="O4" s="299"/>
      <c r="P4" s="299"/>
      <c r="Q4" s="299"/>
      <c r="R4" s="299"/>
      <c r="S4" s="299"/>
      <c r="T4" s="300"/>
    </row>
    <row r="5" spans="1:22" ht="30" customHeight="1" thickBot="1" x14ac:dyDescent="0.65">
      <c r="B5" s="285" t="s">
        <v>73</v>
      </c>
      <c r="C5" s="268"/>
      <c r="D5" s="268"/>
      <c r="E5" s="268"/>
      <c r="F5" s="269"/>
      <c r="G5" s="286"/>
      <c r="H5" s="3"/>
      <c r="I5" s="3"/>
      <c r="J5" s="3"/>
      <c r="K5" s="39"/>
      <c r="L5" s="36"/>
      <c r="M5" s="301"/>
      <c r="N5" s="302"/>
      <c r="O5" s="302"/>
      <c r="P5" s="302"/>
      <c r="Q5" s="302"/>
      <c r="R5" s="302"/>
      <c r="S5" s="302"/>
      <c r="T5" s="303"/>
    </row>
    <row r="6" spans="1:22" ht="40" customHeight="1" thickTop="1" thickBot="1" x14ac:dyDescent="0.4">
      <c r="B6" s="228" t="s">
        <v>59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30"/>
    </row>
    <row r="7" spans="1:22" ht="33" customHeight="1" thickTop="1" thickBot="1" x14ac:dyDescent="0.6">
      <c r="B7" s="270" t="s">
        <v>44</v>
      </c>
      <c r="C7" s="271"/>
      <c r="D7" s="271"/>
      <c r="E7" s="287"/>
      <c r="F7" s="287"/>
      <c r="G7" s="288" t="s">
        <v>43</v>
      </c>
      <c r="H7" s="288"/>
      <c r="I7" s="288"/>
      <c r="J7" s="289"/>
      <c r="K7" s="289"/>
      <c r="L7" s="289"/>
      <c r="M7" s="293" t="s">
        <v>42</v>
      </c>
      <c r="N7" s="294"/>
      <c r="O7" s="290"/>
      <c r="P7" s="291"/>
      <c r="Q7" s="291"/>
      <c r="R7" s="291"/>
      <c r="S7" s="291"/>
      <c r="T7" s="292"/>
    </row>
    <row r="8" spans="1:22" s="10" customFormat="1" ht="19.5" thickTop="1" thickBot="1" x14ac:dyDescent="0.4">
      <c r="A8" s="27"/>
      <c r="B8" s="304" t="s">
        <v>4</v>
      </c>
      <c r="C8" s="305"/>
      <c r="D8" s="306"/>
      <c r="E8" s="307"/>
      <c r="F8" s="208" t="s">
        <v>5</v>
      </c>
      <c r="G8" s="255"/>
      <c r="H8" s="272"/>
      <c r="I8" s="257" t="s">
        <v>6</v>
      </c>
      <c r="J8" s="258"/>
      <c r="K8" s="253"/>
      <c r="L8" s="254"/>
      <c r="M8" s="255"/>
      <c r="N8" s="256"/>
      <c r="O8" s="24" t="s">
        <v>12</v>
      </c>
      <c r="P8" s="282"/>
      <c r="Q8" s="283"/>
      <c r="R8" s="283"/>
      <c r="S8" s="283"/>
      <c r="T8" s="284"/>
      <c r="U8" s="213"/>
      <c r="V8"/>
    </row>
    <row r="9" spans="1:22" s="5" customFormat="1" ht="13.5" customHeight="1" thickTop="1" thickBot="1" x14ac:dyDescent="0.4">
      <c r="A9" s="28"/>
      <c r="B9" s="4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50"/>
      <c r="U9" s="214"/>
      <c r="V9"/>
    </row>
    <row r="10" spans="1:22" s="5" customFormat="1" ht="27" customHeight="1" thickTop="1" thickBot="1" x14ac:dyDescent="0.4">
      <c r="A10" s="28"/>
      <c r="B10" s="51"/>
      <c r="C10" s="9"/>
      <c r="D10" s="9"/>
      <c r="E10" s="9"/>
      <c r="F10" s="9"/>
      <c r="G10" s="9"/>
      <c r="H10" s="9"/>
      <c r="I10" s="9"/>
      <c r="J10" s="9"/>
      <c r="K10" s="309" t="s">
        <v>33</v>
      </c>
      <c r="L10" s="310"/>
      <c r="M10" s="311" t="s">
        <v>32</v>
      </c>
      <c r="N10" s="312"/>
      <c r="O10" s="312"/>
      <c r="P10" s="312"/>
      <c r="Q10" s="313"/>
      <c r="R10" s="9"/>
      <c r="S10" s="9"/>
      <c r="T10" s="50"/>
      <c r="U10" s="214"/>
    </row>
    <row r="11" spans="1:22" s="1" customFormat="1" ht="86.25" customHeight="1" thickTop="1" thickBot="1" x14ac:dyDescent="0.4">
      <c r="A11" s="29"/>
      <c r="B11" s="248" t="s">
        <v>3</v>
      </c>
      <c r="C11" s="239" t="s">
        <v>16</v>
      </c>
      <c r="D11" s="240"/>
      <c r="E11" s="239" t="s">
        <v>17</v>
      </c>
      <c r="F11" s="245"/>
      <c r="G11" s="273" t="s">
        <v>2</v>
      </c>
      <c r="H11" s="274"/>
      <c r="I11" s="263" t="s">
        <v>49</v>
      </c>
      <c r="J11" s="265" t="s">
        <v>50</v>
      </c>
      <c r="K11" s="15" t="s">
        <v>51</v>
      </c>
      <c r="L11" s="16" t="s">
        <v>34</v>
      </c>
      <c r="M11" s="17" t="s">
        <v>51</v>
      </c>
      <c r="N11" s="18" t="s">
        <v>34</v>
      </c>
      <c r="O11" s="19" t="s">
        <v>52</v>
      </c>
      <c r="P11" s="20" t="s">
        <v>35</v>
      </c>
      <c r="Q11" s="21" t="s">
        <v>36</v>
      </c>
      <c r="R11" s="185" t="s">
        <v>15</v>
      </c>
      <c r="S11" s="48" t="s">
        <v>53</v>
      </c>
      <c r="T11" s="155" t="s">
        <v>46</v>
      </c>
      <c r="U11" s="215"/>
    </row>
    <row r="12" spans="1:22" s="7" customFormat="1" ht="15.75" customHeight="1" thickTop="1" thickBot="1" x14ac:dyDescent="0.4">
      <c r="A12" s="30"/>
      <c r="B12" s="249"/>
      <c r="C12" s="241"/>
      <c r="D12" s="242"/>
      <c r="E12" s="241"/>
      <c r="F12" s="246"/>
      <c r="G12" s="275"/>
      <c r="H12" s="274"/>
      <c r="I12" s="264"/>
      <c r="J12" s="266"/>
      <c r="K12" s="40">
        <v>95</v>
      </c>
      <c r="L12" s="41">
        <v>85</v>
      </c>
      <c r="M12" s="42">
        <v>85</v>
      </c>
      <c r="N12" s="43">
        <v>75</v>
      </c>
      <c r="O12" s="44">
        <v>70</v>
      </c>
      <c r="P12" s="44">
        <v>65</v>
      </c>
      <c r="Q12" s="45">
        <v>60</v>
      </c>
      <c r="R12" s="186">
        <v>10</v>
      </c>
      <c r="S12" s="90">
        <v>55</v>
      </c>
      <c r="T12" s="156" t="s">
        <v>14</v>
      </c>
      <c r="U12" s="216"/>
    </row>
    <row r="13" spans="1:22" s="7" customFormat="1" ht="29.5" customHeight="1" thickTop="1" thickBot="1" x14ac:dyDescent="0.4">
      <c r="A13" s="30"/>
      <c r="B13" s="250"/>
      <c r="C13" s="243"/>
      <c r="D13" s="244"/>
      <c r="E13" s="243"/>
      <c r="F13" s="247"/>
      <c r="G13" s="276" t="s">
        <v>30</v>
      </c>
      <c r="H13" s="277"/>
      <c r="I13" s="52" t="s">
        <v>19</v>
      </c>
      <c r="J13" s="52" t="s">
        <v>19</v>
      </c>
      <c r="K13" s="52" t="s">
        <v>19</v>
      </c>
      <c r="L13" s="53" t="s">
        <v>19</v>
      </c>
      <c r="M13" s="54" t="s">
        <v>19</v>
      </c>
      <c r="N13" s="52" t="s">
        <v>19</v>
      </c>
      <c r="O13" s="52" t="s">
        <v>19</v>
      </c>
      <c r="P13" s="52" t="s">
        <v>19</v>
      </c>
      <c r="Q13" s="55" t="s">
        <v>19</v>
      </c>
      <c r="R13" s="22"/>
      <c r="S13" s="23" t="s">
        <v>19</v>
      </c>
      <c r="T13" s="157"/>
      <c r="U13" s="216"/>
    </row>
    <row r="14" spans="1:22" s="4" customFormat="1" ht="25" customHeight="1" thickTop="1" x14ac:dyDescent="0.35">
      <c r="A14" s="31"/>
      <c r="B14" s="57">
        <v>1</v>
      </c>
      <c r="C14" s="278"/>
      <c r="D14" s="308"/>
      <c r="E14" s="259"/>
      <c r="F14" s="260"/>
      <c r="G14" s="278"/>
      <c r="H14" s="279"/>
      <c r="I14" s="58"/>
      <c r="J14" s="59"/>
      <c r="K14" s="60"/>
      <c r="L14" s="61"/>
      <c r="M14" s="62"/>
      <c r="N14" s="63"/>
      <c r="O14" s="63"/>
      <c r="P14" s="63"/>
      <c r="Q14" s="64"/>
      <c r="R14" s="187">
        <f>IF(G14="ATHLETE",R$12,0)</f>
        <v>0</v>
      </c>
      <c r="S14" s="65"/>
      <c r="T14" s="66">
        <f>R14+U14+(J14-I14)*((K14*K$12)+(L14*L$12)+(M14*M$12)+(N14*N$12)+(O14*O$12)+(P14*P$12)+(Q14*Q$12))</f>
        <v>0</v>
      </c>
      <c r="U14" s="217">
        <f>IF(S14="YES",(S$12),(0))</f>
        <v>0</v>
      </c>
    </row>
    <row r="15" spans="1:22" ht="25" customHeight="1" x14ac:dyDescent="0.35">
      <c r="B15" s="67">
        <f>B14+1</f>
        <v>2</v>
      </c>
      <c r="C15" s="251"/>
      <c r="D15" s="252"/>
      <c r="E15" s="261"/>
      <c r="F15" s="262"/>
      <c r="G15" s="280"/>
      <c r="H15" s="281"/>
      <c r="I15" s="58"/>
      <c r="J15" s="59"/>
      <c r="K15" s="68"/>
      <c r="L15" s="69"/>
      <c r="M15" s="70"/>
      <c r="N15" s="71"/>
      <c r="O15" s="71"/>
      <c r="P15" s="71"/>
      <c r="Q15" s="72"/>
      <c r="R15" s="187">
        <f>IF(G15="ATHLETE",R$12,0)</f>
        <v>0</v>
      </c>
      <c r="S15" s="65"/>
      <c r="T15" s="73">
        <f t="shared" ref="T15:T38" si="0">R15+U15+(J15-I15)*((K15*K$12)+(L15*L$12)+(M15*M$12)+(N15*N$12)+(O15*O$12)+(P15*P$12)+(Q15*Q$12))</f>
        <v>0</v>
      </c>
      <c r="U15" s="217">
        <f t="shared" ref="U15:U38" si="1">IF(S15="YES",(S$12),(0))</f>
        <v>0</v>
      </c>
    </row>
    <row r="16" spans="1:22" ht="25" customHeight="1" x14ac:dyDescent="0.35">
      <c r="B16" s="67">
        <f t="shared" ref="B16:B38" si="2">B15+1</f>
        <v>3</v>
      </c>
      <c r="C16" s="251"/>
      <c r="D16" s="252"/>
      <c r="E16" s="261"/>
      <c r="F16" s="262"/>
      <c r="G16" s="280"/>
      <c r="H16" s="281"/>
      <c r="I16" s="58"/>
      <c r="J16" s="59"/>
      <c r="K16" s="68"/>
      <c r="L16" s="69"/>
      <c r="M16" s="70"/>
      <c r="N16" s="71"/>
      <c r="O16" s="71"/>
      <c r="P16" s="71"/>
      <c r="Q16" s="72"/>
      <c r="R16" s="187">
        <f t="shared" ref="R16:R37" si="3">IF(G16="ATHLETE",R$12,0)</f>
        <v>0</v>
      </c>
      <c r="S16" s="211"/>
      <c r="T16" s="73">
        <f t="shared" si="0"/>
        <v>0</v>
      </c>
      <c r="U16" s="217">
        <f t="shared" si="1"/>
        <v>0</v>
      </c>
    </row>
    <row r="17" spans="2:22" ht="25" customHeight="1" x14ac:dyDescent="0.35">
      <c r="B17" s="67">
        <f t="shared" si="2"/>
        <v>4</v>
      </c>
      <c r="C17" s="251"/>
      <c r="D17" s="252"/>
      <c r="E17" s="261"/>
      <c r="F17" s="262"/>
      <c r="G17" s="280"/>
      <c r="H17" s="281"/>
      <c r="I17" s="58"/>
      <c r="J17" s="59"/>
      <c r="K17" s="68"/>
      <c r="L17" s="69"/>
      <c r="M17" s="70"/>
      <c r="N17" s="71"/>
      <c r="O17" s="71"/>
      <c r="P17" s="71"/>
      <c r="Q17" s="72"/>
      <c r="R17" s="187">
        <f t="shared" si="3"/>
        <v>0</v>
      </c>
      <c r="S17" s="212"/>
      <c r="T17" s="73">
        <f t="shared" si="0"/>
        <v>0</v>
      </c>
      <c r="U17" s="217">
        <f t="shared" si="1"/>
        <v>0</v>
      </c>
    </row>
    <row r="18" spans="2:22" ht="25" customHeight="1" x14ac:dyDescent="0.35">
      <c r="B18" s="67">
        <f t="shared" si="2"/>
        <v>5</v>
      </c>
      <c r="C18" s="251"/>
      <c r="D18" s="252"/>
      <c r="E18" s="261"/>
      <c r="F18" s="262"/>
      <c r="G18" s="280"/>
      <c r="H18" s="281"/>
      <c r="I18" s="58"/>
      <c r="J18" s="59"/>
      <c r="K18" s="68"/>
      <c r="L18" s="69"/>
      <c r="M18" s="70"/>
      <c r="N18" s="71"/>
      <c r="O18" s="71"/>
      <c r="P18" s="71"/>
      <c r="Q18" s="72"/>
      <c r="R18" s="187">
        <f t="shared" si="3"/>
        <v>0</v>
      </c>
      <c r="S18" s="212"/>
      <c r="T18" s="73">
        <f t="shared" si="0"/>
        <v>0</v>
      </c>
      <c r="U18" s="217">
        <f t="shared" si="1"/>
        <v>0</v>
      </c>
    </row>
    <row r="19" spans="2:22" ht="25" customHeight="1" x14ac:dyDescent="0.35">
      <c r="B19" s="67">
        <f t="shared" si="2"/>
        <v>6</v>
      </c>
      <c r="C19" s="251"/>
      <c r="D19" s="252"/>
      <c r="E19" s="261"/>
      <c r="F19" s="262"/>
      <c r="G19" s="280"/>
      <c r="H19" s="281"/>
      <c r="I19" s="58"/>
      <c r="J19" s="59"/>
      <c r="K19" s="68"/>
      <c r="L19" s="69"/>
      <c r="M19" s="70"/>
      <c r="N19" s="71"/>
      <c r="O19" s="71"/>
      <c r="P19" s="71"/>
      <c r="Q19" s="72"/>
      <c r="R19" s="187">
        <f t="shared" si="3"/>
        <v>0</v>
      </c>
      <c r="S19" s="65"/>
      <c r="T19" s="73">
        <f t="shared" si="0"/>
        <v>0</v>
      </c>
      <c r="U19" s="217">
        <f t="shared" si="1"/>
        <v>0</v>
      </c>
    </row>
    <row r="20" spans="2:22" ht="25" customHeight="1" x14ac:dyDescent="0.35">
      <c r="B20" s="67">
        <f t="shared" si="2"/>
        <v>7</v>
      </c>
      <c r="C20" s="251"/>
      <c r="D20" s="252"/>
      <c r="E20" s="261"/>
      <c r="F20" s="262"/>
      <c r="G20" s="280"/>
      <c r="H20" s="281"/>
      <c r="I20" s="58"/>
      <c r="J20" s="59"/>
      <c r="K20" s="68"/>
      <c r="L20" s="69"/>
      <c r="M20" s="70"/>
      <c r="N20" s="71"/>
      <c r="O20" s="71"/>
      <c r="P20" s="71"/>
      <c r="Q20" s="72"/>
      <c r="R20" s="187">
        <f t="shared" si="3"/>
        <v>0</v>
      </c>
      <c r="S20" s="65"/>
      <c r="T20" s="73">
        <f t="shared" si="0"/>
        <v>0</v>
      </c>
      <c r="U20" s="217">
        <f t="shared" si="1"/>
        <v>0</v>
      </c>
    </row>
    <row r="21" spans="2:22" ht="25" customHeight="1" x14ac:dyDescent="0.35">
      <c r="B21" s="67">
        <f t="shared" si="2"/>
        <v>8</v>
      </c>
      <c r="C21" s="251"/>
      <c r="D21" s="252"/>
      <c r="E21" s="261"/>
      <c r="F21" s="262"/>
      <c r="G21" s="280"/>
      <c r="H21" s="281"/>
      <c r="I21" s="58"/>
      <c r="J21" s="59"/>
      <c r="K21" s="68"/>
      <c r="L21" s="69"/>
      <c r="M21" s="70"/>
      <c r="N21" s="71"/>
      <c r="O21" s="71"/>
      <c r="P21" s="71"/>
      <c r="Q21" s="72"/>
      <c r="R21" s="187">
        <f t="shared" si="3"/>
        <v>0</v>
      </c>
      <c r="S21" s="65"/>
      <c r="T21" s="73">
        <f t="shared" si="0"/>
        <v>0</v>
      </c>
      <c r="U21" s="217">
        <f t="shared" si="1"/>
        <v>0</v>
      </c>
    </row>
    <row r="22" spans="2:22" ht="25" customHeight="1" x14ac:dyDescent="0.35">
      <c r="B22" s="67">
        <f t="shared" si="2"/>
        <v>9</v>
      </c>
      <c r="C22" s="251"/>
      <c r="D22" s="252"/>
      <c r="E22" s="261"/>
      <c r="F22" s="262"/>
      <c r="G22" s="280"/>
      <c r="H22" s="281"/>
      <c r="I22" s="58"/>
      <c r="J22" s="59"/>
      <c r="K22" s="68"/>
      <c r="L22" s="69"/>
      <c r="M22" s="70"/>
      <c r="N22" s="71"/>
      <c r="O22" s="71"/>
      <c r="P22" s="71"/>
      <c r="Q22" s="72"/>
      <c r="R22" s="187">
        <f t="shared" si="3"/>
        <v>0</v>
      </c>
      <c r="S22" s="65"/>
      <c r="T22" s="73">
        <f t="shared" si="0"/>
        <v>0</v>
      </c>
      <c r="U22" s="217">
        <f t="shared" si="1"/>
        <v>0</v>
      </c>
    </row>
    <row r="23" spans="2:22" ht="25" customHeight="1" x14ac:dyDescent="0.35">
      <c r="B23" s="67">
        <f t="shared" si="2"/>
        <v>10</v>
      </c>
      <c r="C23" s="251"/>
      <c r="D23" s="252"/>
      <c r="E23" s="261"/>
      <c r="F23" s="262"/>
      <c r="G23" s="280"/>
      <c r="H23" s="281"/>
      <c r="I23" s="58"/>
      <c r="J23" s="59"/>
      <c r="K23" s="68"/>
      <c r="L23" s="69"/>
      <c r="M23" s="70"/>
      <c r="N23" s="71"/>
      <c r="O23" s="71"/>
      <c r="P23" s="71"/>
      <c r="Q23" s="72"/>
      <c r="R23" s="187">
        <f t="shared" si="3"/>
        <v>0</v>
      </c>
      <c r="S23" s="65"/>
      <c r="T23" s="73">
        <f t="shared" si="0"/>
        <v>0</v>
      </c>
      <c r="U23" s="217">
        <f t="shared" si="1"/>
        <v>0</v>
      </c>
    </row>
    <row r="24" spans="2:22" ht="25" customHeight="1" x14ac:dyDescent="0.35">
      <c r="B24" s="67">
        <f t="shared" si="2"/>
        <v>11</v>
      </c>
      <c r="C24" s="251"/>
      <c r="D24" s="252"/>
      <c r="E24" s="261"/>
      <c r="F24" s="262"/>
      <c r="G24" s="280"/>
      <c r="H24" s="281"/>
      <c r="I24" s="58"/>
      <c r="J24" s="59"/>
      <c r="K24" s="68"/>
      <c r="L24" s="69"/>
      <c r="M24" s="70"/>
      <c r="N24" s="71"/>
      <c r="O24" s="71"/>
      <c r="P24" s="71"/>
      <c r="Q24" s="72"/>
      <c r="R24" s="187">
        <f t="shared" si="3"/>
        <v>0</v>
      </c>
      <c r="S24" s="65"/>
      <c r="T24" s="73">
        <f t="shared" si="0"/>
        <v>0</v>
      </c>
      <c r="U24" s="217">
        <f t="shared" si="1"/>
        <v>0</v>
      </c>
    </row>
    <row r="25" spans="2:22" ht="25" customHeight="1" x14ac:dyDescent="0.35">
      <c r="B25" s="67">
        <f t="shared" si="2"/>
        <v>12</v>
      </c>
      <c r="C25" s="251"/>
      <c r="D25" s="252"/>
      <c r="E25" s="261"/>
      <c r="F25" s="262"/>
      <c r="G25" s="280"/>
      <c r="H25" s="281"/>
      <c r="I25" s="58"/>
      <c r="J25" s="59"/>
      <c r="K25" s="68"/>
      <c r="L25" s="69"/>
      <c r="M25" s="70"/>
      <c r="N25" s="71"/>
      <c r="O25" s="71"/>
      <c r="P25" s="71"/>
      <c r="Q25" s="72"/>
      <c r="R25" s="187">
        <f t="shared" si="3"/>
        <v>0</v>
      </c>
      <c r="S25" s="65"/>
      <c r="T25" s="73">
        <f t="shared" si="0"/>
        <v>0</v>
      </c>
      <c r="U25" s="217">
        <f t="shared" si="1"/>
        <v>0</v>
      </c>
    </row>
    <row r="26" spans="2:22" ht="25" customHeight="1" x14ac:dyDescent="0.35">
      <c r="B26" s="67">
        <f t="shared" si="2"/>
        <v>13</v>
      </c>
      <c r="C26" s="251"/>
      <c r="D26" s="252"/>
      <c r="E26" s="261"/>
      <c r="F26" s="262"/>
      <c r="G26" s="280"/>
      <c r="H26" s="281"/>
      <c r="I26" s="58"/>
      <c r="J26" s="59"/>
      <c r="K26" s="68"/>
      <c r="L26" s="69"/>
      <c r="M26" s="70"/>
      <c r="N26" s="71"/>
      <c r="O26" s="71"/>
      <c r="P26" s="71"/>
      <c r="Q26" s="72"/>
      <c r="R26" s="187">
        <f t="shared" si="3"/>
        <v>0</v>
      </c>
      <c r="S26" s="65"/>
      <c r="T26" s="73">
        <f t="shared" si="0"/>
        <v>0</v>
      </c>
      <c r="U26" s="217">
        <f t="shared" si="1"/>
        <v>0</v>
      </c>
    </row>
    <row r="27" spans="2:22" ht="25" customHeight="1" x14ac:dyDescent="0.35">
      <c r="B27" s="67">
        <f t="shared" si="2"/>
        <v>14</v>
      </c>
      <c r="C27" s="251"/>
      <c r="D27" s="252"/>
      <c r="E27" s="261"/>
      <c r="F27" s="262"/>
      <c r="G27" s="280"/>
      <c r="H27" s="281"/>
      <c r="I27" s="58"/>
      <c r="J27" s="59"/>
      <c r="K27" s="68"/>
      <c r="L27" s="69"/>
      <c r="M27" s="70"/>
      <c r="N27" s="71"/>
      <c r="O27" s="71"/>
      <c r="P27" s="71"/>
      <c r="Q27" s="72"/>
      <c r="R27" s="187">
        <f t="shared" si="3"/>
        <v>0</v>
      </c>
      <c r="S27" s="65"/>
      <c r="T27" s="73">
        <f t="shared" si="0"/>
        <v>0</v>
      </c>
      <c r="U27" s="217">
        <f t="shared" si="1"/>
        <v>0</v>
      </c>
    </row>
    <row r="28" spans="2:22" ht="25" customHeight="1" x14ac:dyDescent="0.35">
      <c r="B28" s="67">
        <f t="shared" si="2"/>
        <v>15</v>
      </c>
      <c r="C28" s="251"/>
      <c r="D28" s="252"/>
      <c r="E28" s="261"/>
      <c r="F28" s="262"/>
      <c r="G28" s="280"/>
      <c r="H28" s="281"/>
      <c r="I28" s="58"/>
      <c r="J28" s="59"/>
      <c r="K28" s="68"/>
      <c r="L28" s="69"/>
      <c r="M28" s="70"/>
      <c r="N28" s="71"/>
      <c r="O28" s="71"/>
      <c r="P28" s="71"/>
      <c r="Q28" s="72"/>
      <c r="R28" s="187">
        <f t="shared" si="3"/>
        <v>0</v>
      </c>
      <c r="S28" s="65"/>
      <c r="T28" s="73">
        <f t="shared" si="0"/>
        <v>0</v>
      </c>
      <c r="U28" s="217">
        <f t="shared" si="1"/>
        <v>0</v>
      </c>
    </row>
    <row r="29" spans="2:22" ht="25" customHeight="1" x14ac:dyDescent="0.35">
      <c r="B29" s="67">
        <f t="shared" si="2"/>
        <v>16</v>
      </c>
      <c r="C29" s="251"/>
      <c r="D29" s="252"/>
      <c r="E29" s="261"/>
      <c r="F29" s="262"/>
      <c r="G29" s="280"/>
      <c r="H29" s="281"/>
      <c r="I29" s="58"/>
      <c r="J29" s="59"/>
      <c r="K29" s="68"/>
      <c r="L29" s="69"/>
      <c r="M29" s="70"/>
      <c r="N29" s="71"/>
      <c r="O29" s="71"/>
      <c r="P29" s="71"/>
      <c r="Q29" s="72"/>
      <c r="R29" s="187">
        <f t="shared" si="3"/>
        <v>0</v>
      </c>
      <c r="S29" s="65"/>
      <c r="T29" s="73">
        <f t="shared" si="0"/>
        <v>0</v>
      </c>
      <c r="U29" s="217">
        <f t="shared" si="1"/>
        <v>0</v>
      </c>
      <c r="V29" s="11"/>
    </row>
    <row r="30" spans="2:22" ht="25" customHeight="1" x14ac:dyDescent="0.35">
      <c r="B30" s="67">
        <f t="shared" si="2"/>
        <v>17</v>
      </c>
      <c r="C30" s="251"/>
      <c r="D30" s="252"/>
      <c r="E30" s="261"/>
      <c r="F30" s="262"/>
      <c r="G30" s="280"/>
      <c r="H30" s="281"/>
      <c r="I30" s="58"/>
      <c r="J30" s="59"/>
      <c r="K30" s="68"/>
      <c r="L30" s="69"/>
      <c r="M30" s="70"/>
      <c r="N30" s="71"/>
      <c r="O30" s="71"/>
      <c r="P30" s="71"/>
      <c r="Q30" s="72"/>
      <c r="R30" s="187">
        <f t="shared" si="3"/>
        <v>0</v>
      </c>
      <c r="S30" s="65"/>
      <c r="T30" s="73">
        <f t="shared" si="0"/>
        <v>0</v>
      </c>
      <c r="U30" s="217">
        <f t="shared" si="1"/>
        <v>0</v>
      </c>
    </row>
    <row r="31" spans="2:22" ht="25" customHeight="1" x14ac:dyDescent="0.35">
      <c r="B31" s="67">
        <f t="shared" si="2"/>
        <v>18</v>
      </c>
      <c r="C31" s="251"/>
      <c r="D31" s="252"/>
      <c r="E31" s="261"/>
      <c r="F31" s="262"/>
      <c r="G31" s="280"/>
      <c r="H31" s="281"/>
      <c r="I31" s="58"/>
      <c r="J31" s="59"/>
      <c r="K31" s="68"/>
      <c r="L31" s="69"/>
      <c r="M31" s="70"/>
      <c r="N31" s="71"/>
      <c r="O31" s="71"/>
      <c r="P31" s="71"/>
      <c r="Q31" s="72"/>
      <c r="R31" s="187">
        <f t="shared" si="3"/>
        <v>0</v>
      </c>
      <c r="S31" s="65"/>
      <c r="T31" s="73">
        <f t="shared" si="0"/>
        <v>0</v>
      </c>
      <c r="U31" s="217">
        <f t="shared" si="1"/>
        <v>0</v>
      </c>
    </row>
    <row r="32" spans="2:22" ht="25" customHeight="1" x14ac:dyDescent="0.35">
      <c r="B32" s="67">
        <f t="shared" si="2"/>
        <v>19</v>
      </c>
      <c r="C32" s="251"/>
      <c r="D32" s="252"/>
      <c r="E32" s="261"/>
      <c r="F32" s="262"/>
      <c r="G32" s="280"/>
      <c r="H32" s="281"/>
      <c r="I32" s="58"/>
      <c r="J32" s="59"/>
      <c r="K32" s="68"/>
      <c r="L32" s="69"/>
      <c r="M32" s="70"/>
      <c r="N32" s="71"/>
      <c r="O32" s="71"/>
      <c r="P32" s="71"/>
      <c r="Q32" s="72"/>
      <c r="R32" s="187">
        <f t="shared" si="3"/>
        <v>0</v>
      </c>
      <c r="S32" s="65"/>
      <c r="T32" s="73">
        <f t="shared" si="0"/>
        <v>0</v>
      </c>
      <c r="U32" s="217">
        <f t="shared" si="1"/>
        <v>0</v>
      </c>
    </row>
    <row r="33" spans="1:21" ht="25" customHeight="1" x14ac:dyDescent="0.35">
      <c r="B33" s="67">
        <f t="shared" si="2"/>
        <v>20</v>
      </c>
      <c r="C33" s="251"/>
      <c r="D33" s="252"/>
      <c r="E33" s="261"/>
      <c r="F33" s="262"/>
      <c r="G33" s="280"/>
      <c r="H33" s="281"/>
      <c r="I33" s="58"/>
      <c r="J33" s="59"/>
      <c r="K33" s="68"/>
      <c r="L33" s="69"/>
      <c r="M33" s="70"/>
      <c r="N33" s="71"/>
      <c r="O33" s="71"/>
      <c r="P33" s="71"/>
      <c r="Q33" s="72"/>
      <c r="R33" s="187">
        <f t="shared" si="3"/>
        <v>0</v>
      </c>
      <c r="S33" s="65"/>
      <c r="T33" s="73">
        <f t="shared" si="0"/>
        <v>0</v>
      </c>
      <c r="U33" s="217">
        <f t="shared" si="1"/>
        <v>0</v>
      </c>
    </row>
    <row r="34" spans="1:21" ht="25" customHeight="1" x14ac:dyDescent="0.35">
      <c r="B34" s="67">
        <f t="shared" si="2"/>
        <v>21</v>
      </c>
      <c r="C34" s="251"/>
      <c r="D34" s="252"/>
      <c r="E34" s="261"/>
      <c r="F34" s="262"/>
      <c r="G34" s="280"/>
      <c r="H34" s="281"/>
      <c r="I34" s="58"/>
      <c r="J34" s="59"/>
      <c r="K34" s="68"/>
      <c r="L34" s="69"/>
      <c r="M34" s="70"/>
      <c r="N34" s="71"/>
      <c r="O34" s="71"/>
      <c r="P34" s="71"/>
      <c r="Q34" s="72"/>
      <c r="R34" s="187">
        <f t="shared" si="3"/>
        <v>0</v>
      </c>
      <c r="S34" s="65"/>
      <c r="T34" s="73">
        <f t="shared" si="0"/>
        <v>0</v>
      </c>
      <c r="U34" s="217">
        <f t="shared" si="1"/>
        <v>0</v>
      </c>
    </row>
    <row r="35" spans="1:21" ht="25" customHeight="1" x14ac:dyDescent="0.35">
      <c r="B35" s="67">
        <f t="shared" si="2"/>
        <v>22</v>
      </c>
      <c r="C35" s="251"/>
      <c r="D35" s="252"/>
      <c r="E35" s="261"/>
      <c r="F35" s="262"/>
      <c r="G35" s="280"/>
      <c r="H35" s="281"/>
      <c r="I35" s="58"/>
      <c r="J35" s="59"/>
      <c r="K35" s="68"/>
      <c r="L35" s="69"/>
      <c r="M35" s="70"/>
      <c r="N35" s="71"/>
      <c r="O35" s="71"/>
      <c r="P35" s="71"/>
      <c r="Q35" s="72"/>
      <c r="R35" s="187">
        <f t="shared" si="3"/>
        <v>0</v>
      </c>
      <c r="S35" s="65"/>
      <c r="T35" s="73">
        <f t="shared" si="0"/>
        <v>0</v>
      </c>
      <c r="U35" s="217">
        <f t="shared" si="1"/>
        <v>0</v>
      </c>
    </row>
    <row r="36" spans="1:21" ht="25" customHeight="1" x14ac:dyDescent="0.35">
      <c r="B36" s="67">
        <f t="shared" si="2"/>
        <v>23</v>
      </c>
      <c r="C36" s="251"/>
      <c r="D36" s="252"/>
      <c r="E36" s="261"/>
      <c r="F36" s="262"/>
      <c r="G36" s="280"/>
      <c r="H36" s="281"/>
      <c r="I36" s="58"/>
      <c r="J36" s="59"/>
      <c r="K36" s="68"/>
      <c r="L36" s="69"/>
      <c r="M36" s="70"/>
      <c r="N36" s="71"/>
      <c r="O36" s="71"/>
      <c r="P36" s="71"/>
      <c r="Q36" s="72"/>
      <c r="R36" s="187">
        <f t="shared" si="3"/>
        <v>0</v>
      </c>
      <c r="S36" s="65"/>
      <c r="T36" s="73">
        <f t="shared" si="0"/>
        <v>0</v>
      </c>
      <c r="U36" s="217">
        <f t="shared" si="1"/>
        <v>0</v>
      </c>
    </row>
    <row r="37" spans="1:21" ht="25" customHeight="1" x14ac:dyDescent="0.35">
      <c r="B37" s="67">
        <f t="shared" si="2"/>
        <v>24</v>
      </c>
      <c r="C37" s="251"/>
      <c r="D37" s="252"/>
      <c r="E37" s="261"/>
      <c r="F37" s="262"/>
      <c r="G37" s="280"/>
      <c r="H37" s="281"/>
      <c r="I37" s="58"/>
      <c r="J37" s="59"/>
      <c r="K37" s="68"/>
      <c r="L37" s="69"/>
      <c r="M37" s="70"/>
      <c r="N37" s="71"/>
      <c r="O37" s="71"/>
      <c r="P37" s="71"/>
      <c r="Q37" s="72"/>
      <c r="R37" s="187">
        <f t="shared" si="3"/>
        <v>0</v>
      </c>
      <c r="S37" s="65"/>
      <c r="T37" s="73">
        <f t="shared" si="0"/>
        <v>0</v>
      </c>
      <c r="U37" s="217">
        <f t="shared" si="1"/>
        <v>0</v>
      </c>
    </row>
    <row r="38" spans="1:21" ht="25" customHeight="1" thickBot="1" x14ac:dyDescent="0.4">
      <c r="B38" s="74">
        <f t="shared" si="2"/>
        <v>25</v>
      </c>
      <c r="C38" s="322"/>
      <c r="D38" s="323"/>
      <c r="E38" s="320"/>
      <c r="F38" s="321"/>
      <c r="G38" s="316"/>
      <c r="H38" s="317"/>
      <c r="I38" s="58"/>
      <c r="J38" s="59"/>
      <c r="K38" s="75"/>
      <c r="L38" s="76"/>
      <c r="M38" s="77"/>
      <c r="N38" s="78"/>
      <c r="O38" s="78"/>
      <c r="P38" s="78"/>
      <c r="Q38" s="79"/>
      <c r="R38" s="187">
        <f>IF(G38="ATHLETE",R$12,0)</f>
        <v>0</v>
      </c>
      <c r="S38" s="65"/>
      <c r="T38" s="80">
        <f t="shared" si="0"/>
        <v>0</v>
      </c>
      <c r="U38" s="217">
        <f t="shared" si="1"/>
        <v>0</v>
      </c>
    </row>
    <row r="39" spans="1:21" ht="30" customHeight="1" thickTop="1" thickBot="1" x14ac:dyDescent="0.4">
      <c r="B39" s="81"/>
      <c r="C39" s="82"/>
      <c r="D39" s="34"/>
      <c r="E39" s="34"/>
      <c r="F39" s="82"/>
      <c r="G39" s="82"/>
      <c r="H39" s="82"/>
      <c r="I39" s="82"/>
      <c r="J39" s="82"/>
      <c r="K39" s="83"/>
      <c r="L39" s="83"/>
      <c r="M39" s="83"/>
      <c r="N39" s="83"/>
      <c r="O39" s="232" t="s">
        <v>9</v>
      </c>
      <c r="P39" s="233"/>
      <c r="Q39" s="234"/>
      <c r="R39" s="234"/>
      <c r="S39" s="235"/>
      <c r="T39" s="159">
        <f>SUM(T14:T38)</f>
        <v>0</v>
      </c>
      <c r="U39" s="218"/>
    </row>
    <row r="40" spans="1:21" ht="30" customHeight="1" thickTop="1" thickBot="1" x14ac:dyDescent="0.4">
      <c r="A40" s="13"/>
      <c r="B40" s="324" t="s">
        <v>45</v>
      </c>
      <c r="C40" s="325"/>
      <c r="D40" s="56">
        <v>43867</v>
      </c>
      <c r="E40" s="46">
        <v>43868</v>
      </c>
      <c r="F40" s="46">
        <v>43869</v>
      </c>
      <c r="G40" s="46">
        <v>43870</v>
      </c>
      <c r="H40" s="46">
        <v>43871</v>
      </c>
      <c r="I40" s="46">
        <v>43872</v>
      </c>
      <c r="J40" s="46">
        <v>43873</v>
      </c>
      <c r="K40" s="46">
        <v>43874</v>
      </c>
      <c r="L40" s="47" t="s">
        <v>11</v>
      </c>
      <c r="M40" s="14"/>
      <c r="N40" s="35"/>
      <c r="O40" s="236" t="s">
        <v>10</v>
      </c>
      <c r="P40" s="237"/>
      <c r="Q40" s="237"/>
      <c r="R40" s="237"/>
      <c r="S40" s="238"/>
      <c r="T40" s="158">
        <f>T39+15*(L41)+16*(L42)</f>
        <v>0</v>
      </c>
    </row>
    <row r="41" spans="1:21" ht="20.149999999999999" customHeight="1" thickTop="1" thickBot="1" x14ac:dyDescent="0.4">
      <c r="A41" s="13"/>
      <c r="B41" s="318" t="s">
        <v>37</v>
      </c>
      <c r="C41" s="319"/>
      <c r="D41" s="118"/>
      <c r="E41" s="119"/>
      <c r="F41" s="119"/>
      <c r="G41" s="119"/>
      <c r="H41" s="119"/>
      <c r="I41" s="119"/>
      <c r="J41" s="119"/>
      <c r="K41" s="119"/>
      <c r="L41" s="84">
        <f>SUM(D41:K41)</f>
        <v>0</v>
      </c>
      <c r="M41" s="85"/>
      <c r="N41" s="35"/>
      <c r="O41" s="231" t="s">
        <v>74</v>
      </c>
      <c r="P41" s="231"/>
      <c r="Q41" s="231"/>
      <c r="R41" s="231"/>
      <c r="S41" s="231"/>
      <c r="T41" s="174">
        <f>(T40-U41)*1.1+U41</f>
        <v>0</v>
      </c>
      <c r="U41" s="218">
        <f>SUM(R14:R38)</f>
        <v>0</v>
      </c>
    </row>
    <row r="42" spans="1:21" ht="20.149999999999999" customHeight="1" thickTop="1" thickBot="1" x14ac:dyDescent="0.4">
      <c r="A42" s="13"/>
      <c r="B42" s="314" t="s">
        <v>38</v>
      </c>
      <c r="C42" s="315"/>
      <c r="D42" s="120"/>
      <c r="E42" s="121"/>
      <c r="F42" s="121"/>
      <c r="G42" s="121"/>
      <c r="H42" s="121"/>
      <c r="I42" s="121"/>
      <c r="J42" s="121"/>
      <c r="K42" s="121"/>
      <c r="L42" s="86">
        <f>SUM(D42:K42)</f>
        <v>0</v>
      </c>
      <c r="M42" s="87"/>
      <c r="N42" s="37"/>
      <c r="O42" s="37"/>
      <c r="P42" s="88"/>
      <c r="Q42" s="88"/>
      <c r="R42" s="88"/>
      <c r="S42" s="88"/>
      <c r="T42" s="89"/>
    </row>
    <row r="43" spans="1:21" ht="15" thickTop="1" x14ac:dyDescent="0.35">
      <c r="A43" s="13"/>
      <c r="B43" s="6"/>
      <c r="C43" s="2"/>
      <c r="D43" s="2"/>
    </row>
    <row r="44" spans="1:21" x14ac:dyDescent="0.35">
      <c r="A44" s="13"/>
      <c r="B44" s="6"/>
      <c r="C44" s="2"/>
      <c r="D44" s="2"/>
    </row>
  </sheetData>
  <sheetProtection password="CAA1" sheet="1" objects="1" scenarios="1" selectLockedCells="1"/>
  <dataConsolidate/>
  <mergeCells count="108">
    <mergeCell ref="E34:F34"/>
    <mergeCell ref="B40:C40"/>
    <mergeCell ref="C18:D18"/>
    <mergeCell ref="G23:H23"/>
    <mergeCell ref="G24:H24"/>
    <mergeCell ref="G25:H25"/>
    <mergeCell ref="C25:D25"/>
    <mergeCell ref="C31:D31"/>
    <mergeCell ref="G22:H22"/>
    <mergeCell ref="G18:H18"/>
    <mergeCell ref="G19:H19"/>
    <mergeCell ref="G20:H20"/>
    <mergeCell ref="G21:H21"/>
    <mergeCell ref="G26:H26"/>
    <mergeCell ref="G30:H30"/>
    <mergeCell ref="G31:H31"/>
    <mergeCell ref="G32:H32"/>
    <mergeCell ref="G33:H33"/>
    <mergeCell ref="G34:H34"/>
    <mergeCell ref="G27:H27"/>
    <mergeCell ref="G28:H28"/>
    <mergeCell ref="G29:H29"/>
    <mergeCell ref="C32:D32"/>
    <mergeCell ref="C34:D34"/>
    <mergeCell ref="B42:C42"/>
    <mergeCell ref="G35:H35"/>
    <mergeCell ref="G36:H36"/>
    <mergeCell ref="G37:H37"/>
    <mergeCell ref="G38:H38"/>
    <mergeCell ref="B41:C41"/>
    <mergeCell ref="C36:D36"/>
    <mergeCell ref="C37:D37"/>
    <mergeCell ref="C35:D35"/>
    <mergeCell ref="E36:F36"/>
    <mergeCell ref="E37:F37"/>
    <mergeCell ref="E38:F38"/>
    <mergeCell ref="E35:F35"/>
    <mergeCell ref="C38:D38"/>
    <mergeCell ref="P8:T8"/>
    <mergeCell ref="B5:G5"/>
    <mergeCell ref="E7:F7"/>
    <mergeCell ref="G7:I7"/>
    <mergeCell ref="J7:L7"/>
    <mergeCell ref="O7:T7"/>
    <mergeCell ref="M7:N7"/>
    <mergeCell ref="M3:T5"/>
    <mergeCell ref="E28:F28"/>
    <mergeCell ref="B8:C8"/>
    <mergeCell ref="C22:D22"/>
    <mergeCell ref="C23:D23"/>
    <mergeCell ref="C24:D24"/>
    <mergeCell ref="D8:E8"/>
    <mergeCell ref="C14:D14"/>
    <mergeCell ref="C20:D20"/>
    <mergeCell ref="E20:F20"/>
    <mergeCell ref="C28:D28"/>
    <mergeCell ref="K10:L10"/>
    <mergeCell ref="M10:Q10"/>
    <mergeCell ref="C26:D26"/>
    <mergeCell ref="C27:D27"/>
    <mergeCell ref="C29:D29"/>
    <mergeCell ref="C17:D17"/>
    <mergeCell ref="C30:D30"/>
    <mergeCell ref="E30:F30"/>
    <mergeCell ref="B3:F3"/>
    <mergeCell ref="B4:F4"/>
    <mergeCell ref="B7:D7"/>
    <mergeCell ref="G8:H8"/>
    <mergeCell ref="E29:F29"/>
    <mergeCell ref="C15:D15"/>
    <mergeCell ref="C16:D16"/>
    <mergeCell ref="G11:H12"/>
    <mergeCell ref="E25:F25"/>
    <mergeCell ref="E26:F26"/>
    <mergeCell ref="E27:F27"/>
    <mergeCell ref="G13:H13"/>
    <mergeCell ref="G14:H14"/>
    <mergeCell ref="G15:H15"/>
    <mergeCell ref="G16:H16"/>
    <mergeCell ref="G17:H17"/>
    <mergeCell ref="E21:F21"/>
    <mergeCell ref="E22:F22"/>
    <mergeCell ref="E23:F23"/>
    <mergeCell ref="E24:F24"/>
    <mergeCell ref="B2:T2"/>
    <mergeCell ref="B6:T6"/>
    <mergeCell ref="O41:S41"/>
    <mergeCell ref="O39:S39"/>
    <mergeCell ref="O40:S40"/>
    <mergeCell ref="C11:D13"/>
    <mergeCell ref="E11:F13"/>
    <mergeCell ref="B11:B13"/>
    <mergeCell ref="C33:D33"/>
    <mergeCell ref="K8:N8"/>
    <mergeCell ref="I8:J8"/>
    <mergeCell ref="C21:D21"/>
    <mergeCell ref="C19:D19"/>
    <mergeCell ref="E14:F14"/>
    <mergeCell ref="E15:F15"/>
    <mergeCell ref="E16:F16"/>
    <mergeCell ref="E17:F17"/>
    <mergeCell ref="E18:F18"/>
    <mergeCell ref="E19:F19"/>
    <mergeCell ref="I11:I12"/>
    <mergeCell ref="E31:F31"/>
    <mergeCell ref="E32:F32"/>
    <mergeCell ref="E33:F33"/>
    <mergeCell ref="J11:J12"/>
  </mergeCells>
  <phoneticPr fontId="16" type="noConversion"/>
  <dataValidations count="7">
    <dataValidation type="list" allowBlank="1" showInputMessage="1" showErrorMessage="1" sqref="K39:N39" xr:uid="{00000000-0002-0000-0000-000000000000}">
      <formula1>"0,1"</formula1>
    </dataValidation>
    <dataValidation type="list" allowBlank="1" showInputMessage="1" showErrorMessage="1" sqref="I39:J39 G14:H39" xr:uid="{00000000-0002-0000-0000-000001000000}">
      <formula1>"ATHLETE, COACH, TEAM LEADER, OFFICIAL, PHYSIO"</formula1>
    </dataValidation>
    <dataValidation type="list" allowBlank="1" showInputMessage="1" showErrorMessage="1" sqref="D41:K42" xr:uid="{00000000-0002-0000-0000-000002000000}">
      <formula1>"0,1,2,3,4,5,6,7,8,9,10,11,12,13,14,15,16,17,18,19,20,21,22,23,24,25"</formula1>
    </dataValidation>
    <dataValidation type="list" allowBlank="1" showInputMessage="1" showErrorMessage="1" sqref="S14:S38" xr:uid="{00000000-0002-0000-0000-000003000000}">
      <formula1>"YES,NO"</formula1>
    </dataValidation>
    <dataValidation type="list" allowBlank="1" showInputMessage="1" showErrorMessage="1" sqref="K14:Q38" xr:uid="{00000000-0002-0000-0000-000004000000}">
      <formula1>"1, 0"</formula1>
    </dataValidation>
    <dataValidation type="list" allowBlank="1" showInputMessage="1" showErrorMessage="1" sqref="J14:J38" xr:uid="{00000000-0002-0000-0000-000005000000}">
      <formula1>"07-feb,08-feb, 09-feb, 10-feb, 11-feb, 12-feb, 13-feb,14-feb"</formula1>
    </dataValidation>
    <dataValidation type="list" allowBlank="1" showInputMessage="1" showErrorMessage="1" sqref="I14:I38" xr:uid="{00000000-0002-0000-0000-000006000000}">
      <formula1>"04-feb,05-feb,06-feb,07-feb,08-feb,09-feb,10-feb,11-feb,12-feb"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4" orientation="portrait" r:id="rId1"/>
  <cellWatches>
    <cellWatch r="K1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0"/>
  <sheetViews>
    <sheetView zoomScale="80" zoomScaleNormal="80" workbookViewId="0">
      <selection activeCell="S17" sqref="S17"/>
    </sheetView>
  </sheetViews>
  <sheetFormatPr baseColWidth="10" defaultColWidth="9.1796875" defaultRowHeight="14.5" x14ac:dyDescent="0.35"/>
  <cols>
    <col min="1" max="1" width="2.81640625" style="26" customWidth="1"/>
    <col min="2" max="2" width="3.7265625" style="31" customWidth="1"/>
    <col min="3" max="4" width="14.7265625" style="26" customWidth="1"/>
    <col min="5" max="6" width="12.7265625" style="26" customWidth="1"/>
    <col min="7" max="8" width="6.7265625" style="26" customWidth="1"/>
    <col min="9" max="10" width="8.7265625" style="26" customWidth="1"/>
    <col min="11" max="11" width="6.7265625" style="26" customWidth="1"/>
    <col min="12" max="17" width="5.7265625" style="26" customWidth="1"/>
    <col min="18" max="19" width="7.453125" style="26" customWidth="1"/>
    <col min="20" max="20" width="9.26953125" style="26" customWidth="1"/>
    <col min="21" max="21" width="9.1796875" style="219"/>
    <col min="22" max="23" width="9.1796875" style="26"/>
    <col min="24" max="24" width="11.1796875" style="26" customWidth="1"/>
    <col min="25" max="16384" width="9.1796875" style="26"/>
  </cols>
  <sheetData>
    <row r="1" spans="1:24" ht="15" thickBot="1" x14ac:dyDescent="0.4"/>
    <row r="2" spans="1:24" ht="80.150000000000006" customHeight="1" thickTop="1" thickBot="1" x14ac:dyDescent="0.4">
      <c r="A2" s="91"/>
      <c r="B2" s="329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1"/>
      <c r="U2" s="219" t="s">
        <v>18</v>
      </c>
    </row>
    <row r="3" spans="1:24" ht="30" customHeight="1" thickTop="1" x14ac:dyDescent="0.35">
      <c r="A3" s="91"/>
      <c r="B3" s="327" t="str">
        <f>'ACCOMMODATION FORM'!B3</f>
        <v>CADET EUROPEAN JUDO CUP</v>
      </c>
      <c r="C3" s="328"/>
      <c r="D3" s="328"/>
      <c r="E3" s="328"/>
      <c r="F3" s="328"/>
      <c r="G3" s="92"/>
      <c r="H3" s="92"/>
      <c r="I3" s="92"/>
      <c r="J3" s="92"/>
      <c r="K3" s="92"/>
      <c r="L3" s="92"/>
      <c r="M3" s="347" t="s">
        <v>70</v>
      </c>
      <c r="N3" s="348"/>
      <c r="O3" s="348"/>
      <c r="P3" s="348"/>
      <c r="Q3" s="348"/>
      <c r="R3" s="348"/>
      <c r="S3" s="348"/>
      <c r="T3" s="349"/>
    </row>
    <row r="4" spans="1:24" ht="30" customHeight="1" x14ac:dyDescent="0.35">
      <c r="A4" s="91"/>
      <c r="B4" s="327" t="str">
        <f>'ACCOMMODATION FORM'!B4</f>
        <v>Men / Women</v>
      </c>
      <c r="C4" s="328"/>
      <c r="D4" s="328"/>
      <c r="E4" s="328"/>
      <c r="F4" s="328"/>
      <c r="G4" s="184"/>
      <c r="H4" s="93"/>
      <c r="I4" s="92"/>
      <c r="J4" s="92"/>
      <c r="K4" s="92"/>
      <c r="L4" s="92"/>
      <c r="M4" s="350"/>
      <c r="N4" s="351"/>
      <c r="O4" s="351"/>
      <c r="P4" s="351"/>
      <c r="Q4" s="351"/>
      <c r="R4" s="351"/>
      <c r="S4" s="351"/>
      <c r="T4" s="352"/>
    </row>
    <row r="5" spans="1:24" ht="30" customHeight="1" thickBot="1" x14ac:dyDescent="0.4">
      <c r="A5" s="91"/>
      <c r="B5" s="327" t="str">
        <f>'ACCOMMODATION FORM'!B5</f>
        <v>Follonica (ITALY), 08th - 09th Feb. 2020</v>
      </c>
      <c r="C5" s="328"/>
      <c r="D5" s="328"/>
      <c r="E5" s="328"/>
      <c r="F5" s="328"/>
      <c r="G5" s="328"/>
      <c r="H5" s="93"/>
      <c r="I5" s="92"/>
      <c r="J5" s="92"/>
      <c r="K5" s="92"/>
      <c r="L5" s="92"/>
      <c r="M5" s="353"/>
      <c r="N5" s="354"/>
      <c r="O5" s="354"/>
      <c r="P5" s="354"/>
      <c r="Q5" s="354"/>
      <c r="R5" s="354"/>
      <c r="S5" s="354"/>
      <c r="T5" s="355"/>
    </row>
    <row r="6" spans="1:24" ht="40" customHeight="1" thickTop="1" thickBot="1" x14ac:dyDescent="0.4">
      <c r="A6" s="91"/>
      <c r="B6" s="356" t="s">
        <v>60</v>
      </c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8"/>
    </row>
    <row r="7" spans="1:24" ht="35.15" customHeight="1" thickTop="1" x14ac:dyDescent="0.35">
      <c r="A7" s="91"/>
      <c r="B7" s="360" t="s">
        <v>56</v>
      </c>
      <c r="C7" s="361"/>
      <c r="D7" s="361"/>
      <c r="E7" s="361"/>
      <c r="F7" s="361"/>
      <c r="G7" s="361"/>
      <c r="H7" s="361"/>
      <c r="I7" s="361"/>
      <c r="J7" s="362"/>
      <c r="K7" s="359" t="s">
        <v>1</v>
      </c>
      <c r="L7" s="359"/>
      <c r="M7" s="344" t="str">
        <f>'ACCOMMODATION FORM'!B7</f>
        <v>COUNTRY:</v>
      </c>
      <c r="N7" s="345"/>
      <c r="O7" s="345"/>
      <c r="P7" s="345"/>
      <c r="Q7" s="345"/>
      <c r="R7" s="345"/>
      <c r="S7" s="346"/>
      <c r="T7" s="165"/>
    </row>
    <row r="8" spans="1:24" ht="35.15" customHeight="1" thickBot="1" x14ac:dyDescent="0.4">
      <c r="A8" s="91"/>
      <c r="B8" s="363" t="s">
        <v>75</v>
      </c>
      <c r="C8" s="364"/>
      <c r="D8" s="364"/>
      <c r="E8" s="364"/>
      <c r="F8" s="364"/>
      <c r="G8" s="364"/>
      <c r="H8" s="364"/>
      <c r="I8" s="364"/>
      <c r="J8" s="365"/>
      <c r="K8" s="359"/>
      <c r="L8" s="359"/>
      <c r="M8" s="341">
        <f>'ACCOMMODATION FORM'!E7</f>
        <v>0</v>
      </c>
      <c r="N8" s="342"/>
      <c r="O8" s="342"/>
      <c r="P8" s="342"/>
      <c r="Q8" s="342"/>
      <c r="R8" s="342"/>
      <c r="S8" s="343"/>
      <c r="T8" s="165"/>
    </row>
    <row r="9" spans="1:24" ht="35.15" customHeight="1" x14ac:dyDescent="0.35">
      <c r="A9" s="91"/>
      <c r="B9" s="363"/>
      <c r="C9" s="364"/>
      <c r="D9" s="364"/>
      <c r="E9" s="364"/>
      <c r="F9" s="364"/>
      <c r="G9" s="364"/>
      <c r="H9" s="364"/>
      <c r="I9" s="364"/>
      <c r="J9" s="365"/>
      <c r="K9" s="359"/>
      <c r="L9" s="359"/>
      <c r="M9" s="332" t="str">
        <f>'ACCOMMODATION FORM'!G7</f>
        <v>FEDERATION:</v>
      </c>
      <c r="N9" s="333"/>
      <c r="O9" s="333"/>
      <c r="P9" s="333"/>
      <c r="Q9" s="333"/>
      <c r="R9" s="333"/>
      <c r="S9" s="334"/>
      <c r="T9" s="165"/>
    </row>
    <row r="10" spans="1:24" ht="35.15" customHeight="1" thickBot="1" x14ac:dyDescent="0.4">
      <c r="A10" s="91"/>
      <c r="B10" s="363"/>
      <c r="C10" s="364"/>
      <c r="D10" s="364"/>
      <c r="E10" s="364"/>
      <c r="F10" s="364"/>
      <c r="G10" s="364"/>
      <c r="H10" s="364"/>
      <c r="I10" s="364"/>
      <c r="J10" s="365"/>
      <c r="K10" s="359"/>
      <c r="L10" s="359"/>
      <c r="M10" s="338">
        <f>'ACCOMMODATION FORM'!J7</f>
        <v>0</v>
      </c>
      <c r="N10" s="339"/>
      <c r="O10" s="339"/>
      <c r="P10" s="339"/>
      <c r="Q10" s="339"/>
      <c r="R10" s="339"/>
      <c r="S10" s="340"/>
      <c r="T10" s="165"/>
      <c r="U10" s="220"/>
      <c r="V10" s="33"/>
      <c r="W10" s="33"/>
      <c r="X10" s="33"/>
    </row>
    <row r="11" spans="1:24" ht="35.15" customHeight="1" x14ac:dyDescent="0.35">
      <c r="A11" s="91"/>
      <c r="B11" s="363"/>
      <c r="C11" s="364"/>
      <c r="D11" s="364"/>
      <c r="E11" s="364"/>
      <c r="F11" s="364"/>
      <c r="G11" s="364"/>
      <c r="H11" s="364"/>
      <c r="I11" s="364"/>
      <c r="J11" s="365"/>
      <c r="K11" s="359"/>
      <c r="L11" s="359"/>
      <c r="M11" s="332" t="str">
        <f>'ACCOMMODATION FORM'!M7</f>
        <v>CLUB:</v>
      </c>
      <c r="N11" s="333"/>
      <c r="O11" s="333"/>
      <c r="P11" s="333"/>
      <c r="Q11" s="333"/>
      <c r="R11" s="333"/>
      <c r="S11" s="334"/>
      <c r="T11" s="165"/>
      <c r="U11" s="220"/>
      <c r="V11" s="33"/>
      <c r="W11" s="33"/>
      <c r="X11" s="33"/>
    </row>
    <row r="12" spans="1:24" ht="35.15" customHeight="1" thickBot="1" x14ac:dyDescent="0.4">
      <c r="A12" s="91"/>
      <c r="B12" s="366" t="s">
        <v>57</v>
      </c>
      <c r="C12" s="367"/>
      <c r="D12" s="367"/>
      <c r="E12" s="367"/>
      <c r="F12" s="367"/>
      <c r="G12" s="367"/>
      <c r="H12" s="367"/>
      <c r="I12" s="367"/>
      <c r="J12" s="368"/>
      <c r="K12" s="359"/>
      <c r="L12" s="359"/>
      <c r="M12" s="335">
        <f>'ACCOMMODATION FORM'!O7</f>
        <v>0</v>
      </c>
      <c r="N12" s="336"/>
      <c r="O12" s="336"/>
      <c r="P12" s="336"/>
      <c r="Q12" s="336"/>
      <c r="R12" s="336"/>
      <c r="S12" s="337"/>
      <c r="T12" s="165"/>
      <c r="U12" s="220"/>
      <c r="V12" s="33"/>
      <c r="W12" s="33"/>
      <c r="X12" s="33"/>
    </row>
    <row r="13" spans="1:24" ht="16.5" thickTop="1" thickBot="1" x14ac:dyDescent="0.4">
      <c r="A13" s="91"/>
      <c r="B13" s="166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2"/>
      <c r="N13" s="92"/>
      <c r="O13" s="92"/>
      <c r="P13" s="92"/>
      <c r="Q13" s="92"/>
      <c r="R13" s="92"/>
      <c r="S13" s="92"/>
      <c r="T13" s="165"/>
    </row>
    <row r="14" spans="1:24" ht="45" customHeight="1" thickTop="1" thickBot="1" x14ac:dyDescent="0.4">
      <c r="A14" s="91"/>
      <c r="B14" s="394" t="s">
        <v>55</v>
      </c>
      <c r="C14" s="395"/>
      <c r="D14" s="395"/>
      <c r="E14" s="395"/>
      <c r="F14" s="395"/>
      <c r="G14" s="395"/>
      <c r="H14" s="395"/>
      <c r="I14" s="395"/>
      <c r="J14" s="396"/>
      <c r="K14" s="397" t="str">
        <f>'ACCOMMODATION FORM'!K10</f>
        <v>HOTEL CAT. 1</v>
      </c>
      <c r="L14" s="398"/>
      <c r="M14" s="311" t="str">
        <f>'ACCOMMODATION FORM'!M10</f>
        <v>HOTEL CAT. 2</v>
      </c>
      <c r="N14" s="312"/>
      <c r="O14" s="312"/>
      <c r="P14" s="312"/>
      <c r="Q14" s="313"/>
      <c r="R14" s="94"/>
      <c r="S14" s="94"/>
      <c r="T14" s="167"/>
      <c r="U14" s="221"/>
      <c r="V14" s="96"/>
      <c r="W14" s="95"/>
      <c r="X14" s="97"/>
    </row>
    <row r="15" spans="1:24" ht="102" customHeight="1" thickTop="1" thickBot="1" x14ac:dyDescent="0.4">
      <c r="A15" s="91"/>
      <c r="B15" s="399" t="s">
        <v>3</v>
      </c>
      <c r="C15" s="401" t="s">
        <v>16</v>
      </c>
      <c r="D15" s="402"/>
      <c r="E15" s="405" t="s">
        <v>17</v>
      </c>
      <c r="F15" s="406"/>
      <c r="G15" s="409" t="s">
        <v>2</v>
      </c>
      <c r="H15" s="410"/>
      <c r="I15" s="390" t="s">
        <v>7</v>
      </c>
      <c r="J15" s="392" t="s">
        <v>8</v>
      </c>
      <c r="K15" s="131" t="s">
        <v>51</v>
      </c>
      <c r="L15" s="132" t="s">
        <v>58</v>
      </c>
      <c r="M15" s="17" t="s">
        <v>51</v>
      </c>
      <c r="N15" s="18" t="s">
        <v>58</v>
      </c>
      <c r="O15" s="19" t="s">
        <v>52</v>
      </c>
      <c r="P15" s="20" t="s">
        <v>35</v>
      </c>
      <c r="Q15" s="21" t="s">
        <v>36</v>
      </c>
      <c r="R15" s="150" t="s">
        <v>15</v>
      </c>
      <c r="S15" s="48" t="s">
        <v>54</v>
      </c>
      <c r="T15" s="108" t="s">
        <v>13</v>
      </c>
      <c r="U15" s="222"/>
      <c r="V15" s="99"/>
      <c r="W15" s="98"/>
      <c r="X15" s="100"/>
    </row>
    <row r="16" spans="1:24" ht="29.5" customHeight="1" thickTop="1" thickBot="1" x14ac:dyDescent="0.4">
      <c r="A16" s="91"/>
      <c r="B16" s="400"/>
      <c r="C16" s="403"/>
      <c r="D16" s="404"/>
      <c r="E16" s="407"/>
      <c r="F16" s="408"/>
      <c r="G16" s="411"/>
      <c r="H16" s="410"/>
      <c r="I16" s="391"/>
      <c r="J16" s="393"/>
      <c r="K16" s="133">
        <f>'ACCOMMODATION FORM'!K12</f>
        <v>95</v>
      </c>
      <c r="L16" s="134">
        <f>'ACCOMMODATION FORM'!L12</f>
        <v>85</v>
      </c>
      <c r="M16" s="42">
        <f>'ACCOMMODATION FORM'!M12</f>
        <v>85</v>
      </c>
      <c r="N16" s="43">
        <f>'ACCOMMODATION FORM'!N12</f>
        <v>75</v>
      </c>
      <c r="O16" s="44">
        <f>'ACCOMMODATION FORM'!O12</f>
        <v>70</v>
      </c>
      <c r="P16" s="44">
        <f>'ACCOMMODATION FORM'!P12</f>
        <v>65</v>
      </c>
      <c r="Q16" s="45">
        <f>'ACCOMMODATION FORM'!Q12</f>
        <v>60</v>
      </c>
      <c r="R16" s="151">
        <f>'ACCOMMODATION FORM'!R12</f>
        <v>10</v>
      </c>
      <c r="S16" s="25">
        <f>'ACCOMMODATION FORM'!S12</f>
        <v>55</v>
      </c>
      <c r="T16" s="109" t="str">
        <f>'ACCOMMODATION FORM'!T12</f>
        <v>Euro</v>
      </c>
      <c r="U16" s="222"/>
      <c r="V16" s="99"/>
      <c r="W16" s="98"/>
      <c r="X16" s="100"/>
    </row>
    <row r="17" spans="1:24" ht="25" customHeight="1" thickTop="1" x14ac:dyDescent="0.35">
      <c r="A17" s="91"/>
      <c r="B17" s="152">
        <v>1</v>
      </c>
      <c r="C17" s="380">
        <f>'ACCOMMODATION FORM'!C14</f>
        <v>0</v>
      </c>
      <c r="D17" s="381"/>
      <c r="E17" s="384">
        <f>'ACCOMMODATION FORM'!E14</f>
        <v>0</v>
      </c>
      <c r="F17" s="385"/>
      <c r="G17" s="388">
        <f>'ACCOMMODATION FORM'!G14</f>
        <v>0</v>
      </c>
      <c r="H17" s="389"/>
      <c r="I17" s="122">
        <f>'ACCOMMODATION FORM'!I14</f>
        <v>0</v>
      </c>
      <c r="J17" s="123">
        <f>'ACCOMMODATION FORM'!J14</f>
        <v>0</v>
      </c>
      <c r="K17" s="135">
        <f>'ACCOMMODATION FORM'!K14</f>
        <v>0</v>
      </c>
      <c r="L17" s="136">
        <f>'ACCOMMODATION FORM'!L14</f>
        <v>0</v>
      </c>
      <c r="M17" s="141">
        <f>'ACCOMMODATION FORM'!M14</f>
        <v>0</v>
      </c>
      <c r="N17" s="142">
        <f>'ACCOMMODATION FORM'!N14</f>
        <v>0</v>
      </c>
      <c r="O17" s="142">
        <f>'ACCOMMODATION FORM'!O14</f>
        <v>0</v>
      </c>
      <c r="P17" s="142">
        <f>'ACCOMMODATION FORM'!P14</f>
        <v>0</v>
      </c>
      <c r="Q17" s="143">
        <f>'ACCOMMODATION FORM'!Q14</f>
        <v>0</v>
      </c>
      <c r="R17" s="170">
        <f>'ACCOMMODATION FORM'!R14</f>
        <v>0</v>
      </c>
      <c r="S17" s="110">
        <f>'ACCOMMODATION FORM'!S14</f>
        <v>0</v>
      </c>
      <c r="T17" s="124">
        <f>'ACCOMMODATION FORM'!T14</f>
        <v>0</v>
      </c>
      <c r="V17" s="99"/>
      <c r="W17" s="98"/>
      <c r="X17" s="100"/>
    </row>
    <row r="18" spans="1:24" ht="25" customHeight="1" x14ac:dyDescent="0.35">
      <c r="A18" s="91"/>
      <c r="B18" s="153">
        <f>B17+1</f>
        <v>2</v>
      </c>
      <c r="C18" s="380">
        <f>'ACCOMMODATION FORM'!C15</f>
        <v>0</v>
      </c>
      <c r="D18" s="381"/>
      <c r="E18" s="374">
        <f>'ACCOMMODATION FORM'!E15</f>
        <v>0</v>
      </c>
      <c r="F18" s="375"/>
      <c r="G18" s="369">
        <f>'ACCOMMODATION FORM'!G15</f>
        <v>0</v>
      </c>
      <c r="H18" s="370"/>
      <c r="I18" s="125">
        <f>'ACCOMMODATION FORM'!I15</f>
        <v>0</v>
      </c>
      <c r="J18" s="126">
        <f>'ACCOMMODATION FORM'!J15</f>
        <v>0</v>
      </c>
      <c r="K18" s="137">
        <f>'ACCOMMODATION FORM'!K15</f>
        <v>0</v>
      </c>
      <c r="L18" s="138">
        <f>'ACCOMMODATION FORM'!L15</f>
        <v>0</v>
      </c>
      <c r="M18" s="144">
        <f>'ACCOMMODATION FORM'!M15</f>
        <v>0</v>
      </c>
      <c r="N18" s="145">
        <f>'ACCOMMODATION FORM'!N15</f>
        <v>0</v>
      </c>
      <c r="O18" s="145">
        <f>'ACCOMMODATION FORM'!O15</f>
        <v>0</v>
      </c>
      <c r="P18" s="145">
        <f>'ACCOMMODATION FORM'!P15</f>
        <v>0</v>
      </c>
      <c r="Q18" s="146">
        <f>'ACCOMMODATION FORM'!Q15</f>
        <v>0</v>
      </c>
      <c r="R18" s="171">
        <f>'ACCOMMODATION FORM'!R15</f>
        <v>0</v>
      </c>
      <c r="S18" s="111">
        <f>'ACCOMMODATION FORM'!S15</f>
        <v>0</v>
      </c>
      <c r="T18" s="127">
        <f>'ACCOMMODATION FORM'!T15</f>
        <v>0</v>
      </c>
      <c r="U18" s="222"/>
      <c r="V18" s="99"/>
      <c r="W18" s="98"/>
      <c r="X18" s="100"/>
    </row>
    <row r="19" spans="1:24" ht="25" customHeight="1" x14ac:dyDescent="0.35">
      <c r="A19" s="91"/>
      <c r="B19" s="153">
        <f t="shared" ref="B19:B41" si="0">B18+1</f>
        <v>3</v>
      </c>
      <c r="C19" s="380">
        <f>'ACCOMMODATION FORM'!C16</f>
        <v>0</v>
      </c>
      <c r="D19" s="381"/>
      <c r="E19" s="374">
        <f>'ACCOMMODATION FORM'!E16</f>
        <v>0</v>
      </c>
      <c r="F19" s="375"/>
      <c r="G19" s="369">
        <f>'ACCOMMODATION FORM'!G16</f>
        <v>0</v>
      </c>
      <c r="H19" s="370"/>
      <c r="I19" s="125">
        <f>'ACCOMMODATION FORM'!I16</f>
        <v>0</v>
      </c>
      <c r="J19" s="126">
        <f>'ACCOMMODATION FORM'!J16</f>
        <v>0</v>
      </c>
      <c r="K19" s="137">
        <f>'ACCOMMODATION FORM'!K16</f>
        <v>0</v>
      </c>
      <c r="L19" s="138">
        <f>'ACCOMMODATION FORM'!L16</f>
        <v>0</v>
      </c>
      <c r="M19" s="144">
        <f>'ACCOMMODATION FORM'!M16</f>
        <v>0</v>
      </c>
      <c r="N19" s="145">
        <f>'ACCOMMODATION FORM'!N16</f>
        <v>0</v>
      </c>
      <c r="O19" s="145">
        <f>'ACCOMMODATION FORM'!O16</f>
        <v>0</v>
      </c>
      <c r="P19" s="145">
        <f>'ACCOMMODATION FORM'!P16</f>
        <v>0</v>
      </c>
      <c r="Q19" s="146">
        <f>'ACCOMMODATION FORM'!Q16</f>
        <v>0</v>
      </c>
      <c r="R19" s="171">
        <f>'ACCOMMODATION FORM'!R16</f>
        <v>0</v>
      </c>
      <c r="S19" s="111">
        <f>'ACCOMMODATION FORM'!S16</f>
        <v>0</v>
      </c>
      <c r="T19" s="127">
        <f>'ACCOMMODATION FORM'!T16</f>
        <v>0</v>
      </c>
      <c r="U19" s="222"/>
      <c r="V19" s="99"/>
      <c r="W19" s="98"/>
      <c r="X19" s="100"/>
    </row>
    <row r="20" spans="1:24" ht="25" customHeight="1" x14ac:dyDescent="0.35">
      <c r="A20" s="91"/>
      <c r="B20" s="153">
        <f t="shared" si="0"/>
        <v>4</v>
      </c>
      <c r="C20" s="380">
        <f>'ACCOMMODATION FORM'!C17</f>
        <v>0</v>
      </c>
      <c r="D20" s="381"/>
      <c r="E20" s="374">
        <f>'ACCOMMODATION FORM'!E17</f>
        <v>0</v>
      </c>
      <c r="F20" s="375"/>
      <c r="G20" s="369">
        <f>'ACCOMMODATION FORM'!G17</f>
        <v>0</v>
      </c>
      <c r="H20" s="370"/>
      <c r="I20" s="125">
        <f>'ACCOMMODATION FORM'!I17</f>
        <v>0</v>
      </c>
      <c r="J20" s="126">
        <f>'ACCOMMODATION FORM'!J17</f>
        <v>0</v>
      </c>
      <c r="K20" s="137">
        <f>'ACCOMMODATION FORM'!K17</f>
        <v>0</v>
      </c>
      <c r="L20" s="138">
        <f>'ACCOMMODATION FORM'!L17</f>
        <v>0</v>
      </c>
      <c r="M20" s="144">
        <f>'ACCOMMODATION FORM'!M17</f>
        <v>0</v>
      </c>
      <c r="N20" s="145">
        <f>'ACCOMMODATION FORM'!N17</f>
        <v>0</v>
      </c>
      <c r="O20" s="145">
        <f>'ACCOMMODATION FORM'!O17</f>
        <v>0</v>
      </c>
      <c r="P20" s="145">
        <f>'ACCOMMODATION FORM'!P17</f>
        <v>0</v>
      </c>
      <c r="Q20" s="146">
        <f>'ACCOMMODATION FORM'!Q17</f>
        <v>0</v>
      </c>
      <c r="R20" s="171">
        <f>'ACCOMMODATION FORM'!R17</f>
        <v>0</v>
      </c>
      <c r="S20" s="111">
        <f>'ACCOMMODATION FORM'!S17</f>
        <v>0</v>
      </c>
      <c r="T20" s="127">
        <f>'ACCOMMODATION FORM'!T17</f>
        <v>0</v>
      </c>
      <c r="U20" s="222"/>
      <c r="V20" s="99"/>
      <c r="W20" s="98"/>
      <c r="X20" s="100"/>
    </row>
    <row r="21" spans="1:24" ht="25" customHeight="1" x14ac:dyDescent="0.35">
      <c r="A21" s="91"/>
      <c r="B21" s="153">
        <f t="shared" si="0"/>
        <v>5</v>
      </c>
      <c r="C21" s="380">
        <f>'ACCOMMODATION FORM'!C18</f>
        <v>0</v>
      </c>
      <c r="D21" s="381"/>
      <c r="E21" s="374">
        <f>'ACCOMMODATION FORM'!E18</f>
        <v>0</v>
      </c>
      <c r="F21" s="375"/>
      <c r="G21" s="369">
        <f>'ACCOMMODATION FORM'!G18</f>
        <v>0</v>
      </c>
      <c r="H21" s="370"/>
      <c r="I21" s="125">
        <f>'ACCOMMODATION FORM'!I18</f>
        <v>0</v>
      </c>
      <c r="J21" s="126">
        <f>'ACCOMMODATION FORM'!J18</f>
        <v>0</v>
      </c>
      <c r="K21" s="137">
        <f>'ACCOMMODATION FORM'!K18</f>
        <v>0</v>
      </c>
      <c r="L21" s="138">
        <f>'ACCOMMODATION FORM'!L18</f>
        <v>0</v>
      </c>
      <c r="M21" s="144">
        <f>'ACCOMMODATION FORM'!M18</f>
        <v>0</v>
      </c>
      <c r="N21" s="145">
        <f>'ACCOMMODATION FORM'!N18</f>
        <v>0</v>
      </c>
      <c r="O21" s="145">
        <f>'ACCOMMODATION FORM'!O18</f>
        <v>0</v>
      </c>
      <c r="P21" s="145">
        <f>'ACCOMMODATION FORM'!P18</f>
        <v>0</v>
      </c>
      <c r="Q21" s="146">
        <f>'ACCOMMODATION FORM'!Q18</f>
        <v>0</v>
      </c>
      <c r="R21" s="171">
        <f>'ACCOMMODATION FORM'!R18</f>
        <v>0</v>
      </c>
      <c r="S21" s="111">
        <f>'ACCOMMODATION FORM'!S18</f>
        <v>0</v>
      </c>
      <c r="T21" s="127">
        <f>'ACCOMMODATION FORM'!T18</f>
        <v>0</v>
      </c>
      <c r="U21" s="222"/>
      <c r="V21" s="99"/>
      <c r="W21" s="98"/>
      <c r="X21" s="100"/>
    </row>
    <row r="22" spans="1:24" ht="25" customHeight="1" x14ac:dyDescent="0.35">
      <c r="A22" s="91"/>
      <c r="B22" s="153">
        <f t="shared" si="0"/>
        <v>6</v>
      </c>
      <c r="C22" s="380">
        <f>'ACCOMMODATION FORM'!C19</f>
        <v>0</v>
      </c>
      <c r="D22" s="381"/>
      <c r="E22" s="374">
        <f>'ACCOMMODATION FORM'!E19</f>
        <v>0</v>
      </c>
      <c r="F22" s="375"/>
      <c r="G22" s="369">
        <f>'ACCOMMODATION FORM'!G19</f>
        <v>0</v>
      </c>
      <c r="H22" s="370"/>
      <c r="I22" s="125">
        <f>'ACCOMMODATION FORM'!I19</f>
        <v>0</v>
      </c>
      <c r="J22" s="126">
        <f>'ACCOMMODATION FORM'!J19</f>
        <v>0</v>
      </c>
      <c r="K22" s="137">
        <f>'ACCOMMODATION FORM'!K19</f>
        <v>0</v>
      </c>
      <c r="L22" s="138">
        <f>'ACCOMMODATION FORM'!L19</f>
        <v>0</v>
      </c>
      <c r="M22" s="144">
        <f>'ACCOMMODATION FORM'!M19</f>
        <v>0</v>
      </c>
      <c r="N22" s="145">
        <f>'ACCOMMODATION FORM'!N19</f>
        <v>0</v>
      </c>
      <c r="O22" s="145">
        <f>'ACCOMMODATION FORM'!O19</f>
        <v>0</v>
      </c>
      <c r="P22" s="145">
        <f>'ACCOMMODATION FORM'!P19</f>
        <v>0</v>
      </c>
      <c r="Q22" s="146">
        <f>'ACCOMMODATION FORM'!Q19</f>
        <v>0</v>
      </c>
      <c r="R22" s="171">
        <f>'ACCOMMODATION FORM'!R19</f>
        <v>0</v>
      </c>
      <c r="S22" s="111">
        <f>'ACCOMMODATION FORM'!S19</f>
        <v>0</v>
      </c>
      <c r="T22" s="127">
        <f>'ACCOMMODATION FORM'!T19</f>
        <v>0</v>
      </c>
      <c r="U22" s="222"/>
      <c r="V22" s="99"/>
      <c r="W22" s="98"/>
      <c r="X22" s="100"/>
    </row>
    <row r="23" spans="1:24" ht="25" customHeight="1" x14ac:dyDescent="0.35">
      <c r="A23" s="91"/>
      <c r="B23" s="153">
        <f t="shared" si="0"/>
        <v>7</v>
      </c>
      <c r="C23" s="380">
        <f>'ACCOMMODATION FORM'!C20</f>
        <v>0</v>
      </c>
      <c r="D23" s="381"/>
      <c r="E23" s="374">
        <f>'ACCOMMODATION FORM'!E20</f>
        <v>0</v>
      </c>
      <c r="F23" s="375"/>
      <c r="G23" s="369">
        <f>'ACCOMMODATION FORM'!G20</f>
        <v>0</v>
      </c>
      <c r="H23" s="370"/>
      <c r="I23" s="125">
        <f>'ACCOMMODATION FORM'!I20</f>
        <v>0</v>
      </c>
      <c r="J23" s="126">
        <f>'ACCOMMODATION FORM'!J20</f>
        <v>0</v>
      </c>
      <c r="K23" s="137">
        <f>'ACCOMMODATION FORM'!K20</f>
        <v>0</v>
      </c>
      <c r="L23" s="138">
        <f>'ACCOMMODATION FORM'!L20</f>
        <v>0</v>
      </c>
      <c r="M23" s="144">
        <f>'ACCOMMODATION FORM'!M20</f>
        <v>0</v>
      </c>
      <c r="N23" s="145">
        <f>'ACCOMMODATION FORM'!N20</f>
        <v>0</v>
      </c>
      <c r="O23" s="145">
        <f>'ACCOMMODATION FORM'!O20</f>
        <v>0</v>
      </c>
      <c r="P23" s="145">
        <f>'ACCOMMODATION FORM'!P20</f>
        <v>0</v>
      </c>
      <c r="Q23" s="146">
        <f>'ACCOMMODATION FORM'!Q20</f>
        <v>0</v>
      </c>
      <c r="R23" s="171">
        <f>'ACCOMMODATION FORM'!R20</f>
        <v>0</v>
      </c>
      <c r="S23" s="111">
        <f>'ACCOMMODATION FORM'!S20</f>
        <v>0</v>
      </c>
      <c r="T23" s="127">
        <f>'ACCOMMODATION FORM'!T20</f>
        <v>0</v>
      </c>
      <c r="U23" s="222"/>
      <c r="V23" s="99"/>
      <c r="W23" s="98"/>
      <c r="X23" s="100"/>
    </row>
    <row r="24" spans="1:24" ht="25" customHeight="1" x14ac:dyDescent="0.35">
      <c r="A24" s="91"/>
      <c r="B24" s="153">
        <f t="shared" si="0"/>
        <v>8</v>
      </c>
      <c r="C24" s="380">
        <f>'ACCOMMODATION FORM'!C21</f>
        <v>0</v>
      </c>
      <c r="D24" s="381"/>
      <c r="E24" s="374">
        <f>'ACCOMMODATION FORM'!E21</f>
        <v>0</v>
      </c>
      <c r="F24" s="375"/>
      <c r="G24" s="369">
        <f>'ACCOMMODATION FORM'!G21</f>
        <v>0</v>
      </c>
      <c r="H24" s="370"/>
      <c r="I24" s="125">
        <f>'ACCOMMODATION FORM'!I21</f>
        <v>0</v>
      </c>
      <c r="J24" s="126">
        <f>'ACCOMMODATION FORM'!J21</f>
        <v>0</v>
      </c>
      <c r="K24" s="137">
        <f>'ACCOMMODATION FORM'!K21</f>
        <v>0</v>
      </c>
      <c r="L24" s="138">
        <f>'ACCOMMODATION FORM'!L21</f>
        <v>0</v>
      </c>
      <c r="M24" s="144">
        <f>'ACCOMMODATION FORM'!M21</f>
        <v>0</v>
      </c>
      <c r="N24" s="145">
        <f>'ACCOMMODATION FORM'!N21</f>
        <v>0</v>
      </c>
      <c r="O24" s="145">
        <f>'ACCOMMODATION FORM'!O21</f>
        <v>0</v>
      </c>
      <c r="P24" s="145">
        <f>'ACCOMMODATION FORM'!P21</f>
        <v>0</v>
      </c>
      <c r="Q24" s="146">
        <f>'ACCOMMODATION FORM'!Q21</f>
        <v>0</v>
      </c>
      <c r="R24" s="171">
        <f>'ACCOMMODATION FORM'!R21</f>
        <v>0</v>
      </c>
      <c r="S24" s="111">
        <f>'ACCOMMODATION FORM'!S21</f>
        <v>0</v>
      </c>
      <c r="T24" s="127">
        <f>'ACCOMMODATION FORM'!T21</f>
        <v>0</v>
      </c>
      <c r="U24" s="222"/>
      <c r="V24" s="99"/>
      <c r="W24" s="98"/>
      <c r="X24" s="100"/>
    </row>
    <row r="25" spans="1:24" ht="25" customHeight="1" x14ac:dyDescent="0.35">
      <c r="A25" s="91"/>
      <c r="B25" s="153">
        <f t="shared" si="0"/>
        <v>9</v>
      </c>
      <c r="C25" s="380">
        <f>'ACCOMMODATION FORM'!C22</f>
        <v>0</v>
      </c>
      <c r="D25" s="381"/>
      <c r="E25" s="374">
        <f>'ACCOMMODATION FORM'!E22</f>
        <v>0</v>
      </c>
      <c r="F25" s="375"/>
      <c r="G25" s="369">
        <f>'ACCOMMODATION FORM'!G22</f>
        <v>0</v>
      </c>
      <c r="H25" s="370"/>
      <c r="I25" s="125">
        <f>'ACCOMMODATION FORM'!I22</f>
        <v>0</v>
      </c>
      <c r="J25" s="126">
        <f>'ACCOMMODATION FORM'!J22</f>
        <v>0</v>
      </c>
      <c r="K25" s="137">
        <f>'ACCOMMODATION FORM'!K22</f>
        <v>0</v>
      </c>
      <c r="L25" s="138">
        <f>'ACCOMMODATION FORM'!L22</f>
        <v>0</v>
      </c>
      <c r="M25" s="144">
        <f>'ACCOMMODATION FORM'!M22</f>
        <v>0</v>
      </c>
      <c r="N25" s="145">
        <f>'ACCOMMODATION FORM'!N22</f>
        <v>0</v>
      </c>
      <c r="O25" s="145">
        <f>'ACCOMMODATION FORM'!O22</f>
        <v>0</v>
      </c>
      <c r="P25" s="145">
        <f>'ACCOMMODATION FORM'!P22</f>
        <v>0</v>
      </c>
      <c r="Q25" s="146">
        <f>'ACCOMMODATION FORM'!Q22</f>
        <v>0</v>
      </c>
      <c r="R25" s="171">
        <f>'ACCOMMODATION FORM'!R22</f>
        <v>0</v>
      </c>
      <c r="S25" s="111">
        <f>'ACCOMMODATION FORM'!S22</f>
        <v>0</v>
      </c>
      <c r="T25" s="127">
        <f>'ACCOMMODATION FORM'!T22</f>
        <v>0</v>
      </c>
      <c r="U25" s="222"/>
      <c r="V25" s="99"/>
      <c r="W25" s="98"/>
      <c r="X25" s="100"/>
    </row>
    <row r="26" spans="1:24" ht="25" customHeight="1" x14ac:dyDescent="0.35">
      <c r="A26" s="91"/>
      <c r="B26" s="153">
        <f t="shared" si="0"/>
        <v>10</v>
      </c>
      <c r="C26" s="380">
        <f>'ACCOMMODATION FORM'!C23</f>
        <v>0</v>
      </c>
      <c r="D26" s="381"/>
      <c r="E26" s="374">
        <f>'ACCOMMODATION FORM'!E23</f>
        <v>0</v>
      </c>
      <c r="F26" s="375"/>
      <c r="G26" s="369">
        <f>'ACCOMMODATION FORM'!G23</f>
        <v>0</v>
      </c>
      <c r="H26" s="370"/>
      <c r="I26" s="125">
        <f>'ACCOMMODATION FORM'!I23</f>
        <v>0</v>
      </c>
      <c r="J26" s="126">
        <f>'ACCOMMODATION FORM'!J23</f>
        <v>0</v>
      </c>
      <c r="K26" s="137">
        <f>'ACCOMMODATION FORM'!K23</f>
        <v>0</v>
      </c>
      <c r="L26" s="138">
        <f>'ACCOMMODATION FORM'!L23</f>
        <v>0</v>
      </c>
      <c r="M26" s="144">
        <f>'ACCOMMODATION FORM'!M23</f>
        <v>0</v>
      </c>
      <c r="N26" s="145">
        <f>'ACCOMMODATION FORM'!N23</f>
        <v>0</v>
      </c>
      <c r="O26" s="145">
        <f>'ACCOMMODATION FORM'!O23</f>
        <v>0</v>
      </c>
      <c r="P26" s="145">
        <f>'ACCOMMODATION FORM'!P23</f>
        <v>0</v>
      </c>
      <c r="Q26" s="146">
        <f>'ACCOMMODATION FORM'!Q23</f>
        <v>0</v>
      </c>
      <c r="R26" s="171">
        <f>'ACCOMMODATION FORM'!R23</f>
        <v>0</v>
      </c>
      <c r="S26" s="111">
        <f>'ACCOMMODATION FORM'!S23</f>
        <v>0</v>
      </c>
      <c r="T26" s="127">
        <f>'ACCOMMODATION FORM'!T23</f>
        <v>0</v>
      </c>
      <c r="U26" s="222"/>
      <c r="V26" s="99"/>
      <c r="W26" s="98"/>
      <c r="X26" s="100"/>
    </row>
    <row r="27" spans="1:24" ht="25" customHeight="1" x14ac:dyDescent="0.35">
      <c r="A27" s="91"/>
      <c r="B27" s="153">
        <f t="shared" si="0"/>
        <v>11</v>
      </c>
      <c r="C27" s="380">
        <f>'ACCOMMODATION FORM'!C24</f>
        <v>0</v>
      </c>
      <c r="D27" s="381"/>
      <c r="E27" s="374">
        <f>'ACCOMMODATION FORM'!E24</f>
        <v>0</v>
      </c>
      <c r="F27" s="375"/>
      <c r="G27" s="369">
        <f>'ACCOMMODATION FORM'!G24</f>
        <v>0</v>
      </c>
      <c r="H27" s="370"/>
      <c r="I27" s="125">
        <f>'ACCOMMODATION FORM'!I24</f>
        <v>0</v>
      </c>
      <c r="J27" s="126">
        <f>'ACCOMMODATION FORM'!J24</f>
        <v>0</v>
      </c>
      <c r="K27" s="137">
        <f>'ACCOMMODATION FORM'!K24</f>
        <v>0</v>
      </c>
      <c r="L27" s="138">
        <f>'ACCOMMODATION FORM'!L24</f>
        <v>0</v>
      </c>
      <c r="M27" s="144">
        <f>'ACCOMMODATION FORM'!M24</f>
        <v>0</v>
      </c>
      <c r="N27" s="145">
        <f>'ACCOMMODATION FORM'!N24</f>
        <v>0</v>
      </c>
      <c r="O27" s="145">
        <f>'ACCOMMODATION FORM'!O24</f>
        <v>0</v>
      </c>
      <c r="P27" s="145">
        <f>'ACCOMMODATION FORM'!P24</f>
        <v>0</v>
      </c>
      <c r="Q27" s="146">
        <f>'ACCOMMODATION FORM'!Q24</f>
        <v>0</v>
      </c>
      <c r="R27" s="171">
        <f>'ACCOMMODATION FORM'!R24</f>
        <v>0</v>
      </c>
      <c r="S27" s="111">
        <f>'ACCOMMODATION FORM'!S24</f>
        <v>0</v>
      </c>
      <c r="T27" s="127">
        <f>'ACCOMMODATION FORM'!T24</f>
        <v>0</v>
      </c>
      <c r="U27" s="222"/>
      <c r="V27" s="99"/>
      <c r="W27" s="98"/>
      <c r="X27" s="100"/>
    </row>
    <row r="28" spans="1:24" ht="25" customHeight="1" x14ac:dyDescent="0.35">
      <c r="A28" s="91"/>
      <c r="B28" s="153">
        <f t="shared" si="0"/>
        <v>12</v>
      </c>
      <c r="C28" s="380">
        <f>'ACCOMMODATION FORM'!C25</f>
        <v>0</v>
      </c>
      <c r="D28" s="381"/>
      <c r="E28" s="374">
        <f>'ACCOMMODATION FORM'!E25</f>
        <v>0</v>
      </c>
      <c r="F28" s="375"/>
      <c r="G28" s="369">
        <f>'ACCOMMODATION FORM'!G25</f>
        <v>0</v>
      </c>
      <c r="H28" s="370"/>
      <c r="I28" s="125">
        <f>'ACCOMMODATION FORM'!I25</f>
        <v>0</v>
      </c>
      <c r="J28" s="126">
        <f>'ACCOMMODATION FORM'!J25</f>
        <v>0</v>
      </c>
      <c r="K28" s="137">
        <f>'ACCOMMODATION FORM'!K25</f>
        <v>0</v>
      </c>
      <c r="L28" s="138">
        <f>'ACCOMMODATION FORM'!L25</f>
        <v>0</v>
      </c>
      <c r="M28" s="144">
        <f>'ACCOMMODATION FORM'!M25</f>
        <v>0</v>
      </c>
      <c r="N28" s="145">
        <f>'ACCOMMODATION FORM'!N25</f>
        <v>0</v>
      </c>
      <c r="O28" s="145">
        <f>'ACCOMMODATION FORM'!O25</f>
        <v>0</v>
      </c>
      <c r="P28" s="145">
        <f>'ACCOMMODATION FORM'!P25</f>
        <v>0</v>
      </c>
      <c r="Q28" s="146">
        <f>'ACCOMMODATION FORM'!Q25</f>
        <v>0</v>
      </c>
      <c r="R28" s="171">
        <f>'ACCOMMODATION FORM'!R25</f>
        <v>0</v>
      </c>
      <c r="S28" s="111">
        <f>'ACCOMMODATION FORM'!S25</f>
        <v>0</v>
      </c>
      <c r="T28" s="127">
        <f>'ACCOMMODATION FORM'!T25</f>
        <v>0</v>
      </c>
      <c r="U28" s="222"/>
      <c r="V28" s="99"/>
      <c r="W28" s="98"/>
      <c r="X28" s="100"/>
    </row>
    <row r="29" spans="1:24" ht="25" customHeight="1" x14ac:dyDescent="0.35">
      <c r="A29" s="91"/>
      <c r="B29" s="153">
        <f t="shared" si="0"/>
        <v>13</v>
      </c>
      <c r="C29" s="380">
        <f>'ACCOMMODATION FORM'!C26</f>
        <v>0</v>
      </c>
      <c r="D29" s="381"/>
      <c r="E29" s="374">
        <f>'ACCOMMODATION FORM'!E26</f>
        <v>0</v>
      </c>
      <c r="F29" s="375"/>
      <c r="G29" s="369">
        <f>'ACCOMMODATION FORM'!G26</f>
        <v>0</v>
      </c>
      <c r="H29" s="370"/>
      <c r="I29" s="125">
        <f>'ACCOMMODATION FORM'!I26</f>
        <v>0</v>
      </c>
      <c r="J29" s="126">
        <f>'ACCOMMODATION FORM'!J26</f>
        <v>0</v>
      </c>
      <c r="K29" s="137">
        <f>'ACCOMMODATION FORM'!K26</f>
        <v>0</v>
      </c>
      <c r="L29" s="138">
        <f>'ACCOMMODATION FORM'!L26</f>
        <v>0</v>
      </c>
      <c r="M29" s="144">
        <f>'ACCOMMODATION FORM'!M26</f>
        <v>0</v>
      </c>
      <c r="N29" s="145">
        <f>'ACCOMMODATION FORM'!N26</f>
        <v>0</v>
      </c>
      <c r="O29" s="145">
        <f>'ACCOMMODATION FORM'!O26</f>
        <v>0</v>
      </c>
      <c r="P29" s="145">
        <f>'ACCOMMODATION FORM'!P26</f>
        <v>0</v>
      </c>
      <c r="Q29" s="146">
        <f>'ACCOMMODATION FORM'!Q26</f>
        <v>0</v>
      </c>
      <c r="R29" s="171">
        <f>'ACCOMMODATION FORM'!R26</f>
        <v>0</v>
      </c>
      <c r="S29" s="111">
        <f>'ACCOMMODATION FORM'!S26</f>
        <v>0</v>
      </c>
      <c r="T29" s="127">
        <f>'ACCOMMODATION FORM'!T26</f>
        <v>0</v>
      </c>
      <c r="U29" s="222"/>
      <c r="V29" s="99"/>
      <c r="W29" s="98"/>
      <c r="X29" s="100"/>
    </row>
    <row r="30" spans="1:24" ht="25" customHeight="1" x14ac:dyDescent="0.35">
      <c r="A30" s="91"/>
      <c r="B30" s="153">
        <f t="shared" si="0"/>
        <v>14</v>
      </c>
      <c r="C30" s="380">
        <f>'ACCOMMODATION FORM'!C27</f>
        <v>0</v>
      </c>
      <c r="D30" s="381"/>
      <c r="E30" s="374">
        <f>'ACCOMMODATION FORM'!E27</f>
        <v>0</v>
      </c>
      <c r="F30" s="375"/>
      <c r="G30" s="369">
        <f>'ACCOMMODATION FORM'!G27</f>
        <v>0</v>
      </c>
      <c r="H30" s="370"/>
      <c r="I30" s="125">
        <f>'ACCOMMODATION FORM'!I27</f>
        <v>0</v>
      </c>
      <c r="J30" s="126">
        <f>'ACCOMMODATION FORM'!J27</f>
        <v>0</v>
      </c>
      <c r="K30" s="137">
        <f>'ACCOMMODATION FORM'!K27</f>
        <v>0</v>
      </c>
      <c r="L30" s="138">
        <f>'ACCOMMODATION FORM'!L27</f>
        <v>0</v>
      </c>
      <c r="M30" s="144">
        <f>'ACCOMMODATION FORM'!M27</f>
        <v>0</v>
      </c>
      <c r="N30" s="145">
        <f>'ACCOMMODATION FORM'!N27</f>
        <v>0</v>
      </c>
      <c r="O30" s="145">
        <f>'ACCOMMODATION FORM'!O27</f>
        <v>0</v>
      </c>
      <c r="P30" s="145">
        <f>'ACCOMMODATION FORM'!P27</f>
        <v>0</v>
      </c>
      <c r="Q30" s="146">
        <f>'ACCOMMODATION FORM'!Q27</f>
        <v>0</v>
      </c>
      <c r="R30" s="171">
        <f>'ACCOMMODATION FORM'!R27</f>
        <v>0</v>
      </c>
      <c r="S30" s="111">
        <f>'ACCOMMODATION FORM'!S27</f>
        <v>0</v>
      </c>
      <c r="T30" s="127">
        <f>'ACCOMMODATION FORM'!T27</f>
        <v>0</v>
      </c>
      <c r="U30" s="222"/>
      <c r="V30" s="99"/>
      <c r="W30" s="98"/>
      <c r="X30" s="100"/>
    </row>
    <row r="31" spans="1:24" ht="25" customHeight="1" x14ac:dyDescent="0.35">
      <c r="A31" s="91"/>
      <c r="B31" s="153">
        <f t="shared" si="0"/>
        <v>15</v>
      </c>
      <c r="C31" s="380">
        <f>'ACCOMMODATION FORM'!C28</f>
        <v>0</v>
      </c>
      <c r="D31" s="381"/>
      <c r="E31" s="374">
        <f>'ACCOMMODATION FORM'!E28</f>
        <v>0</v>
      </c>
      <c r="F31" s="375"/>
      <c r="G31" s="369">
        <f>'ACCOMMODATION FORM'!G28</f>
        <v>0</v>
      </c>
      <c r="H31" s="370"/>
      <c r="I31" s="125">
        <f>'ACCOMMODATION FORM'!I28</f>
        <v>0</v>
      </c>
      <c r="J31" s="126">
        <f>'ACCOMMODATION FORM'!J28</f>
        <v>0</v>
      </c>
      <c r="K31" s="137">
        <f>'ACCOMMODATION FORM'!K28</f>
        <v>0</v>
      </c>
      <c r="L31" s="138">
        <f>'ACCOMMODATION FORM'!L28</f>
        <v>0</v>
      </c>
      <c r="M31" s="144">
        <f>'ACCOMMODATION FORM'!M28</f>
        <v>0</v>
      </c>
      <c r="N31" s="145">
        <f>'ACCOMMODATION FORM'!N28</f>
        <v>0</v>
      </c>
      <c r="O31" s="145">
        <f>'ACCOMMODATION FORM'!O28</f>
        <v>0</v>
      </c>
      <c r="P31" s="145">
        <f>'ACCOMMODATION FORM'!P28</f>
        <v>0</v>
      </c>
      <c r="Q31" s="146">
        <f>'ACCOMMODATION FORM'!Q28</f>
        <v>0</v>
      </c>
      <c r="R31" s="171">
        <f>'ACCOMMODATION FORM'!R28</f>
        <v>0</v>
      </c>
      <c r="S31" s="111">
        <f>'ACCOMMODATION FORM'!S28</f>
        <v>0</v>
      </c>
      <c r="T31" s="127">
        <f>'ACCOMMODATION FORM'!T28</f>
        <v>0</v>
      </c>
      <c r="U31" s="222"/>
      <c r="V31" s="99"/>
      <c r="W31" s="98"/>
      <c r="X31" s="100"/>
    </row>
    <row r="32" spans="1:24" ht="25" customHeight="1" x14ac:dyDescent="0.35">
      <c r="A32" s="91"/>
      <c r="B32" s="153">
        <f t="shared" si="0"/>
        <v>16</v>
      </c>
      <c r="C32" s="380">
        <f>'ACCOMMODATION FORM'!C29</f>
        <v>0</v>
      </c>
      <c r="D32" s="381"/>
      <c r="E32" s="374">
        <f>'ACCOMMODATION FORM'!E29</f>
        <v>0</v>
      </c>
      <c r="F32" s="375"/>
      <c r="G32" s="369">
        <f>'ACCOMMODATION FORM'!G29</f>
        <v>0</v>
      </c>
      <c r="H32" s="370"/>
      <c r="I32" s="125">
        <f>'ACCOMMODATION FORM'!I29</f>
        <v>0</v>
      </c>
      <c r="J32" s="126">
        <f>'ACCOMMODATION FORM'!J29</f>
        <v>0</v>
      </c>
      <c r="K32" s="137">
        <f>'ACCOMMODATION FORM'!K29</f>
        <v>0</v>
      </c>
      <c r="L32" s="138">
        <f>'ACCOMMODATION FORM'!L29</f>
        <v>0</v>
      </c>
      <c r="M32" s="144">
        <f>'ACCOMMODATION FORM'!M29</f>
        <v>0</v>
      </c>
      <c r="N32" s="145">
        <f>'ACCOMMODATION FORM'!N29</f>
        <v>0</v>
      </c>
      <c r="O32" s="145">
        <f>'ACCOMMODATION FORM'!O29</f>
        <v>0</v>
      </c>
      <c r="P32" s="145">
        <f>'ACCOMMODATION FORM'!P29</f>
        <v>0</v>
      </c>
      <c r="Q32" s="146">
        <f>'ACCOMMODATION FORM'!Q29</f>
        <v>0</v>
      </c>
      <c r="R32" s="171">
        <f>'ACCOMMODATION FORM'!R29</f>
        <v>0</v>
      </c>
      <c r="S32" s="111">
        <f>'ACCOMMODATION FORM'!S29</f>
        <v>0</v>
      </c>
      <c r="T32" s="127">
        <f>'ACCOMMODATION FORM'!T29</f>
        <v>0</v>
      </c>
      <c r="U32" s="222"/>
      <c r="V32" s="99"/>
      <c r="W32" s="98"/>
      <c r="X32" s="100"/>
    </row>
    <row r="33" spans="1:24" ht="25" customHeight="1" x14ac:dyDescent="0.35">
      <c r="A33" s="91"/>
      <c r="B33" s="153">
        <f t="shared" si="0"/>
        <v>17</v>
      </c>
      <c r="C33" s="380">
        <f>'ACCOMMODATION FORM'!C30</f>
        <v>0</v>
      </c>
      <c r="D33" s="381"/>
      <c r="E33" s="374">
        <f>'ACCOMMODATION FORM'!E30</f>
        <v>0</v>
      </c>
      <c r="F33" s="375"/>
      <c r="G33" s="369">
        <f>'ACCOMMODATION FORM'!G30</f>
        <v>0</v>
      </c>
      <c r="H33" s="370"/>
      <c r="I33" s="125">
        <f>'ACCOMMODATION FORM'!I30</f>
        <v>0</v>
      </c>
      <c r="J33" s="126">
        <f>'ACCOMMODATION FORM'!J30</f>
        <v>0</v>
      </c>
      <c r="K33" s="137">
        <f>'ACCOMMODATION FORM'!K30</f>
        <v>0</v>
      </c>
      <c r="L33" s="138">
        <f>'ACCOMMODATION FORM'!L30</f>
        <v>0</v>
      </c>
      <c r="M33" s="144">
        <f>'ACCOMMODATION FORM'!M30</f>
        <v>0</v>
      </c>
      <c r="N33" s="145">
        <f>'ACCOMMODATION FORM'!N30</f>
        <v>0</v>
      </c>
      <c r="O33" s="145">
        <f>'ACCOMMODATION FORM'!O30</f>
        <v>0</v>
      </c>
      <c r="P33" s="145">
        <f>'ACCOMMODATION FORM'!P30</f>
        <v>0</v>
      </c>
      <c r="Q33" s="146">
        <f>'ACCOMMODATION FORM'!Q30</f>
        <v>0</v>
      </c>
      <c r="R33" s="171">
        <f>'ACCOMMODATION FORM'!R30</f>
        <v>0</v>
      </c>
      <c r="S33" s="111">
        <f>'ACCOMMODATION FORM'!S30</f>
        <v>0</v>
      </c>
      <c r="T33" s="127">
        <f>'ACCOMMODATION FORM'!T30</f>
        <v>0</v>
      </c>
      <c r="U33" s="222"/>
      <c r="V33" s="99"/>
      <c r="W33" s="98"/>
      <c r="X33" s="100"/>
    </row>
    <row r="34" spans="1:24" ht="25" customHeight="1" x14ac:dyDescent="0.35">
      <c r="A34" s="91"/>
      <c r="B34" s="153">
        <f t="shared" si="0"/>
        <v>18</v>
      </c>
      <c r="C34" s="380">
        <f>'ACCOMMODATION FORM'!C31</f>
        <v>0</v>
      </c>
      <c r="D34" s="381"/>
      <c r="E34" s="374">
        <f>'ACCOMMODATION FORM'!E31</f>
        <v>0</v>
      </c>
      <c r="F34" s="375"/>
      <c r="G34" s="369">
        <f>'ACCOMMODATION FORM'!G31</f>
        <v>0</v>
      </c>
      <c r="H34" s="370"/>
      <c r="I34" s="125">
        <f>'ACCOMMODATION FORM'!I31</f>
        <v>0</v>
      </c>
      <c r="J34" s="126">
        <f>'ACCOMMODATION FORM'!J31</f>
        <v>0</v>
      </c>
      <c r="K34" s="137">
        <f>'ACCOMMODATION FORM'!K31</f>
        <v>0</v>
      </c>
      <c r="L34" s="138">
        <f>'ACCOMMODATION FORM'!L31</f>
        <v>0</v>
      </c>
      <c r="M34" s="144">
        <f>'ACCOMMODATION FORM'!M31</f>
        <v>0</v>
      </c>
      <c r="N34" s="145">
        <f>'ACCOMMODATION FORM'!N31</f>
        <v>0</v>
      </c>
      <c r="O34" s="145">
        <f>'ACCOMMODATION FORM'!O31</f>
        <v>0</v>
      </c>
      <c r="P34" s="145">
        <f>'ACCOMMODATION FORM'!P31</f>
        <v>0</v>
      </c>
      <c r="Q34" s="146">
        <f>'ACCOMMODATION FORM'!Q31</f>
        <v>0</v>
      </c>
      <c r="R34" s="171">
        <f>'ACCOMMODATION FORM'!R31</f>
        <v>0</v>
      </c>
      <c r="S34" s="111">
        <f>'ACCOMMODATION FORM'!S31</f>
        <v>0</v>
      </c>
      <c r="T34" s="127">
        <f>'ACCOMMODATION FORM'!T31</f>
        <v>0</v>
      </c>
      <c r="U34" s="222"/>
      <c r="V34" s="99"/>
      <c r="W34" s="98"/>
      <c r="X34" s="100"/>
    </row>
    <row r="35" spans="1:24" ht="25" customHeight="1" x14ac:dyDescent="0.35">
      <c r="A35" s="91"/>
      <c r="B35" s="153">
        <f t="shared" si="0"/>
        <v>19</v>
      </c>
      <c r="C35" s="380">
        <f>'ACCOMMODATION FORM'!C32</f>
        <v>0</v>
      </c>
      <c r="D35" s="381"/>
      <c r="E35" s="374">
        <f>'ACCOMMODATION FORM'!E32</f>
        <v>0</v>
      </c>
      <c r="F35" s="375"/>
      <c r="G35" s="369">
        <f>'ACCOMMODATION FORM'!G32</f>
        <v>0</v>
      </c>
      <c r="H35" s="370"/>
      <c r="I35" s="125">
        <f>'ACCOMMODATION FORM'!I32</f>
        <v>0</v>
      </c>
      <c r="J35" s="126">
        <f>'ACCOMMODATION FORM'!J32</f>
        <v>0</v>
      </c>
      <c r="K35" s="137">
        <f>'ACCOMMODATION FORM'!K32</f>
        <v>0</v>
      </c>
      <c r="L35" s="138">
        <f>'ACCOMMODATION FORM'!L32</f>
        <v>0</v>
      </c>
      <c r="M35" s="144">
        <f>'ACCOMMODATION FORM'!M32</f>
        <v>0</v>
      </c>
      <c r="N35" s="145">
        <f>'ACCOMMODATION FORM'!N32</f>
        <v>0</v>
      </c>
      <c r="O35" s="145">
        <f>'ACCOMMODATION FORM'!O32</f>
        <v>0</v>
      </c>
      <c r="P35" s="145">
        <f>'ACCOMMODATION FORM'!P32</f>
        <v>0</v>
      </c>
      <c r="Q35" s="146">
        <f>'ACCOMMODATION FORM'!Q32</f>
        <v>0</v>
      </c>
      <c r="R35" s="171">
        <f>'ACCOMMODATION FORM'!R32</f>
        <v>0</v>
      </c>
      <c r="S35" s="111">
        <f>'ACCOMMODATION FORM'!S32</f>
        <v>0</v>
      </c>
      <c r="T35" s="127">
        <f>'ACCOMMODATION FORM'!T32</f>
        <v>0</v>
      </c>
      <c r="U35" s="222"/>
      <c r="V35" s="99"/>
      <c r="W35" s="98"/>
      <c r="X35" s="100"/>
    </row>
    <row r="36" spans="1:24" ht="25" customHeight="1" x14ac:dyDescent="0.35">
      <c r="A36" s="91"/>
      <c r="B36" s="153">
        <f t="shared" si="0"/>
        <v>20</v>
      </c>
      <c r="C36" s="380">
        <f>'ACCOMMODATION FORM'!C33</f>
        <v>0</v>
      </c>
      <c r="D36" s="381"/>
      <c r="E36" s="374">
        <f>'ACCOMMODATION FORM'!E33</f>
        <v>0</v>
      </c>
      <c r="F36" s="375"/>
      <c r="G36" s="369">
        <f>'ACCOMMODATION FORM'!G33</f>
        <v>0</v>
      </c>
      <c r="H36" s="370"/>
      <c r="I36" s="125">
        <f>'ACCOMMODATION FORM'!I33</f>
        <v>0</v>
      </c>
      <c r="J36" s="126">
        <f>'ACCOMMODATION FORM'!J33</f>
        <v>0</v>
      </c>
      <c r="K36" s="137">
        <f>'ACCOMMODATION FORM'!K33</f>
        <v>0</v>
      </c>
      <c r="L36" s="138">
        <f>'ACCOMMODATION FORM'!L33</f>
        <v>0</v>
      </c>
      <c r="M36" s="144">
        <f>'ACCOMMODATION FORM'!M33</f>
        <v>0</v>
      </c>
      <c r="N36" s="145">
        <f>'ACCOMMODATION FORM'!N33</f>
        <v>0</v>
      </c>
      <c r="O36" s="145">
        <f>'ACCOMMODATION FORM'!O33</f>
        <v>0</v>
      </c>
      <c r="P36" s="145">
        <f>'ACCOMMODATION FORM'!P33</f>
        <v>0</v>
      </c>
      <c r="Q36" s="146">
        <f>'ACCOMMODATION FORM'!Q33</f>
        <v>0</v>
      </c>
      <c r="R36" s="171">
        <f>'ACCOMMODATION FORM'!R33</f>
        <v>0</v>
      </c>
      <c r="S36" s="111">
        <f>'ACCOMMODATION FORM'!S33</f>
        <v>0</v>
      </c>
      <c r="T36" s="127">
        <f>'ACCOMMODATION FORM'!T33</f>
        <v>0</v>
      </c>
      <c r="U36" s="222"/>
      <c r="V36" s="99"/>
      <c r="W36" s="98"/>
      <c r="X36" s="100"/>
    </row>
    <row r="37" spans="1:24" ht="25" customHeight="1" x14ac:dyDescent="0.35">
      <c r="A37" s="91"/>
      <c r="B37" s="153">
        <f t="shared" si="0"/>
        <v>21</v>
      </c>
      <c r="C37" s="380">
        <f>'ACCOMMODATION FORM'!C34</f>
        <v>0</v>
      </c>
      <c r="D37" s="381"/>
      <c r="E37" s="374">
        <f>'ACCOMMODATION FORM'!E34</f>
        <v>0</v>
      </c>
      <c r="F37" s="375"/>
      <c r="G37" s="369">
        <f>'ACCOMMODATION FORM'!G34</f>
        <v>0</v>
      </c>
      <c r="H37" s="370"/>
      <c r="I37" s="125">
        <f>'ACCOMMODATION FORM'!I34</f>
        <v>0</v>
      </c>
      <c r="J37" s="126">
        <f>'ACCOMMODATION FORM'!J34</f>
        <v>0</v>
      </c>
      <c r="K37" s="137">
        <f>'ACCOMMODATION FORM'!K34</f>
        <v>0</v>
      </c>
      <c r="L37" s="138">
        <f>'ACCOMMODATION FORM'!L34</f>
        <v>0</v>
      </c>
      <c r="M37" s="144">
        <f>'ACCOMMODATION FORM'!M34</f>
        <v>0</v>
      </c>
      <c r="N37" s="145">
        <f>'ACCOMMODATION FORM'!N34</f>
        <v>0</v>
      </c>
      <c r="O37" s="145">
        <f>'ACCOMMODATION FORM'!O34</f>
        <v>0</v>
      </c>
      <c r="P37" s="145">
        <f>'ACCOMMODATION FORM'!P34</f>
        <v>0</v>
      </c>
      <c r="Q37" s="146">
        <f>'ACCOMMODATION FORM'!Q34</f>
        <v>0</v>
      </c>
      <c r="R37" s="171">
        <f>'ACCOMMODATION FORM'!R34</f>
        <v>0</v>
      </c>
      <c r="S37" s="111">
        <f>'ACCOMMODATION FORM'!S34</f>
        <v>0</v>
      </c>
      <c r="T37" s="127">
        <f>'ACCOMMODATION FORM'!T34</f>
        <v>0</v>
      </c>
      <c r="U37" s="222"/>
      <c r="V37" s="99"/>
      <c r="W37" s="98"/>
      <c r="X37" s="100"/>
    </row>
    <row r="38" spans="1:24" ht="25" customHeight="1" x14ac:dyDescent="0.35">
      <c r="A38" s="91"/>
      <c r="B38" s="153">
        <f t="shared" si="0"/>
        <v>22</v>
      </c>
      <c r="C38" s="380">
        <f>'ACCOMMODATION FORM'!C35</f>
        <v>0</v>
      </c>
      <c r="D38" s="381"/>
      <c r="E38" s="374">
        <f>'ACCOMMODATION FORM'!E35</f>
        <v>0</v>
      </c>
      <c r="F38" s="375"/>
      <c r="G38" s="369">
        <f>'ACCOMMODATION FORM'!G35</f>
        <v>0</v>
      </c>
      <c r="H38" s="370"/>
      <c r="I38" s="125">
        <f>'ACCOMMODATION FORM'!I35</f>
        <v>0</v>
      </c>
      <c r="J38" s="126">
        <f>'ACCOMMODATION FORM'!J35</f>
        <v>0</v>
      </c>
      <c r="K38" s="137">
        <f>'ACCOMMODATION FORM'!K35</f>
        <v>0</v>
      </c>
      <c r="L38" s="138">
        <f>'ACCOMMODATION FORM'!L35</f>
        <v>0</v>
      </c>
      <c r="M38" s="144">
        <f>'ACCOMMODATION FORM'!M35</f>
        <v>0</v>
      </c>
      <c r="N38" s="145">
        <f>'ACCOMMODATION FORM'!N35</f>
        <v>0</v>
      </c>
      <c r="O38" s="145">
        <f>'ACCOMMODATION FORM'!O35</f>
        <v>0</v>
      </c>
      <c r="P38" s="145">
        <f>'ACCOMMODATION FORM'!P35</f>
        <v>0</v>
      </c>
      <c r="Q38" s="146">
        <f>'ACCOMMODATION FORM'!Q35</f>
        <v>0</v>
      </c>
      <c r="R38" s="171">
        <f>'ACCOMMODATION FORM'!R35</f>
        <v>0</v>
      </c>
      <c r="S38" s="111">
        <f>'ACCOMMODATION FORM'!S35</f>
        <v>0</v>
      </c>
      <c r="T38" s="127">
        <f>'ACCOMMODATION FORM'!T35</f>
        <v>0</v>
      </c>
      <c r="U38" s="222"/>
      <c r="V38" s="99"/>
      <c r="W38" s="98"/>
      <c r="X38" s="100"/>
    </row>
    <row r="39" spans="1:24" ht="25" customHeight="1" x14ac:dyDescent="0.35">
      <c r="A39" s="91"/>
      <c r="B39" s="153">
        <f t="shared" si="0"/>
        <v>23</v>
      </c>
      <c r="C39" s="380">
        <f>'ACCOMMODATION FORM'!C36</f>
        <v>0</v>
      </c>
      <c r="D39" s="381"/>
      <c r="E39" s="374">
        <f>'ACCOMMODATION FORM'!E36</f>
        <v>0</v>
      </c>
      <c r="F39" s="375"/>
      <c r="G39" s="369">
        <f>'ACCOMMODATION FORM'!G36</f>
        <v>0</v>
      </c>
      <c r="H39" s="370"/>
      <c r="I39" s="125">
        <f>'ACCOMMODATION FORM'!I36</f>
        <v>0</v>
      </c>
      <c r="J39" s="126">
        <f>'ACCOMMODATION FORM'!J36</f>
        <v>0</v>
      </c>
      <c r="K39" s="137">
        <f>'ACCOMMODATION FORM'!K36</f>
        <v>0</v>
      </c>
      <c r="L39" s="138">
        <f>'ACCOMMODATION FORM'!L36</f>
        <v>0</v>
      </c>
      <c r="M39" s="144">
        <f>'ACCOMMODATION FORM'!M36</f>
        <v>0</v>
      </c>
      <c r="N39" s="145">
        <f>'ACCOMMODATION FORM'!N36</f>
        <v>0</v>
      </c>
      <c r="O39" s="145">
        <f>'ACCOMMODATION FORM'!O36</f>
        <v>0</v>
      </c>
      <c r="P39" s="145">
        <f>'ACCOMMODATION FORM'!P36</f>
        <v>0</v>
      </c>
      <c r="Q39" s="146">
        <f>'ACCOMMODATION FORM'!Q36</f>
        <v>0</v>
      </c>
      <c r="R39" s="171">
        <f>'ACCOMMODATION FORM'!R36</f>
        <v>0</v>
      </c>
      <c r="S39" s="111">
        <f>'ACCOMMODATION FORM'!S36</f>
        <v>0</v>
      </c>
      <c r="T39" s="127">
        <f>'ACCOMMODATION FORM'!T36</f>
        <v>0</v>
      </c>
      <c r="U39" s="222"/>
      <c r="V39" s="99"/>
      <c r="W39" s="98"/>
      <c r="X39" s="100"/>
    </row>
    <row r="40" spans="1:24" ht="25" customHeight="1" x14ac:dyDescent="0.35">
      <c r="A40" s="91"/>
      <c r="B40" s="153">
        <f t="shared" si="0"/>
        <v>24</v>
      </c>
      <c r="C40" s="380">
        <f>'ACCOMMODATION FORM'!C37</f>
        <v>0</v>
      </c>
      <c r="D40" s="381"/>
      <c r="E40" s="374">
        <f>'ACCOMMODATION FORM'!E37</f>
        <v>0</v>
      </c>
      <c r="F40" s="375"/>
      <c r="G40" s="369">
        <f>'ACCOMMODATION FORM'!G37</f>
        <v>0</v>
      </c>
      <c r="H40" s="370"/>
      <c r="I40" s="125">
        <f>'ACCOMMODATION FORM'!I37</f>
        <v>0</v>
      </c>
      <c r="J40" s="126">
        <f>'ACCOMMODATION FORM'!J37</f>
        <v>0</v>
      </c>
      <c r="K40" s="137">
        <f>'ACCOMMODATION FORM'!K37</f>
        <v>0</v>
      </c>
      <c r="L40" s="138">
        <f>'ACCOMMODATION FORM'!L37</f>
        <v>0</v>
      </c>
      <c r="M40" s="144">
        <f>'ACCOMMODATION FORM'!M37</f>
        <v>0</v>
      </c>
      <c r="N40" s="145">
        <f>'ACCOMMODATION FORM'!N37</f>
        <v>0</v>
      </c>
      <c r="O40" s="145">
        <f>'ACCOMMODATION FORM'!O37</f>
        <v>0</v>
      </c>
      <c r="P40" s="145">
        <f>'ACCOMMODATION FORM'!P37</f>
        <v>0</v>
      </c>
      <c r="Q40" s="146">
        <f>'ACCOMMODATION FORM'!Q37</f>
        <v>0</v>
      </c>
      <c r="R40" s="171">
        <f>'ACCOMMODATION FORM'!R37</f>
        <v>0</v>
      </c>
      <c r="S40" s="111">
        <f>'ACCOMMODATION FORM'!S37</f>
        <v>0</v>
      </c>
      <c r="T40" s="127">
        <f>'ACCOMMODATION FORM'!T37</f>
        <v>0</v>
      </c>
      <c r="W40" s="98"/>
      <c r="X40" s="100"/>
    </row>
    <row r="41" spans="1:24" ht="25" customHeight="1" thickBot="1" x14ac:dyDescent="0.4">
      <c r="A41" s="91"/>
      <c r="B41" s="154">
        <f t="shared" si="0"/>
        <v>25</v>
      </c>
      <c r="C41" s="380">
        <f>'ACCOMMODATION FORM'!C38</f>
        <v>0</v>
      </c>
      <c r="D41" s="381"/>
      <c r="E41" s="386">
        <f>'ACCOMMODATION FORM'!E38</f>
        <v>0</v>
      </c>
      <c r="F41" s="387"/>
      <c r="G41" s="378">
        <f>'ACCOMMODATION FORM'!G38</f>
        <v>0</v>
      </c>
      <c r="H41" s="379"/>
      <c r="I41" s="128">
        <f>'ACCOMMODATION FORM'!I38</f>
        <v>0</v>
      </c>
      <c r="J41" s="129">
        <f>'ACCOMMODATION FORM'!J38</f>
        <v>0</v>
      </c>
      <c r="K41" s="139">
        <f>'ACCOMMODATION FORM'!K38</f>
        <v>0</v>
      </c>
      <c r="L41" s="140">
        <f>'ACCOMMODATION FORM'!L38</f>
        <v>0</v>
      </c>
      <c r="M41" s="147">
        <f>'ACCOMMODATION FORM'!M38</f>
        <v>0</v>
      </c>
      <c r="N41" s="148">
        <f>'ACCOMMODATION FORM'!N38</f>
        <v>0</v>
      </c>
      <c r="O41" s="148">
        <f>'ACCOMMODATION FORM'!O38</f>
        <v>0</v>
      </c>
      <c r="P41" s="148">
        <f>'ACCOMMODATION FORM'!P38</f>
        <v>0</v>
      </c>
      <c r="Q41" s="149">
        <f>'ACCOMMODATION FORM'!Q38</f>
        <v>0</v>
      </c>
      <c r="R41" s="171">
        <f>'ACCOMMODATION FORM'!R38</f>
        <v>0</v>
      </c>
      <c r="S41" s="111">
        <f>'ACCOMMODATION FORM'!S38</f>
        <v>0</v>
      </c>
      <c r="T41" s="130">
        <f>'ACCOMMODATION FORM'!T38</f>
        <v>0</v>
      </c>
      <c r="X41" s="101"/>
    </row>
    <row r="42" spans="1:24" ht="30" customHeight="1" thickTop="1" thickBot="1" x14ac:dyDescent="0.4">
      <c r="A42" s="91"/>
      <c r="B42" s="168"/>
      <c r="C42" s="102"/>
      <c r="D42" s="103"/>
      <c r="E42" s="103"/>
      <c r="F42" s="102"/>
      <c r="G42" s="104"/>
      <c r="H42" s="104"/>
      <c r="I42" s="104"/>
      <c r="J42" s="104"/>
      <c r="K42" s="105"/>
      <c r="L42" s="105"/>
      <c r="M42" s="99"/>
      <c r="N42" s="105"/>
      <c r="O42" s="373" t="str">
        <f>'ACCOMMODATION FORM'!O39:S39</f>
        <v>TOTAL AMOUNT IN B&amp;B</v>
      </c>
      <c r="P42" s="373"/>
      <c r="Q42" s="373"/>
      <c r="R42" s="373"/>
      <c r="S42" s="373"/>
      <c r="T42" s="160">
        <f>'ACCOMMODATION FORM'!T39</f>
        <v>0</v>
      </c>
      <c r="U42" s="223"/>
      <c r="V42" s="101"/>
      <c r="W42" s="101"/>
      <c r="X42" s="101"/>
    </row>
    <row r="43" spans="1:24" ht="36" customHeight="1" thickTop="1" thickBot="1" x14ac:dyDescent="0.55000000000000004">
      <c r="A43" s="91"/>
      <c r="B43" s="324" t="str">
        <f>'ACCOMMODATION FORM'!B40</f>
        <v>N° OF MEALS</v>
      </c>
      <c r="C43" s="326"/>
      <c r="D43" s="161">
        <f>'ACCOMMODATION FORM'!D40</f>
        <v>43867</v>
      </c>
      <c r="E43" s="161">
        <f>'ACCOMMODATION FORM'!E40</f>
        <v>43868</v>
      </c>
      <c r="F43" s="161">
        <f>'ACCOMMODATION FORM'!F40</f>
        <v>43869</v>
      </c>
      <c r="G43" s="161">
        <f>'ACCOMMODATION FORM'!G40</f>
        <v>43870</v>
      </c>
      <c r="H43" s="161">
        <f>'ACCOMMODATION FORM'!H40</f>
        <v>43871</v>
      </c>
      <c r="I43" s="161">
        <f>'ACCOMMODATION FORM'!I40</f>
        <v>43872</v>
      </c>
      <c r="J43" s="161">
        <f>'ACCOMMODATION FORM'!J40</f>
        <v>43873</v>
      </c>
      <c r="K43" s="161">
        <f>'ACCOMMODATION FORM'!K40</f>
        <v>43874</v>
      </c>
      <c r="L43" s="162" t="str">
        <f>'ACCOMMODATION FORM'!L40</f>
        <v>TOTAL</v>
      </c>
      <c r="M43" s="99"/>
      <c r="N43" s="92"/>
      <c r="O43" s="372" t="str">
        <f>'ACCOMMODATION FORM'!O40</f>
        <v>TOTAL AMOUNT MEALS INCLUDED</v>
      </c>
      <c r="P43" s="372"/>
      <c r="Q43" s="372"/>
      <c r="R43" s="372"/>
      <c r="S43" s="372"/>
      <c r="T43" s="172">
        <f>'ACCOMMODATION FORM'!T40</f>
        <v>0</v>
      </c>
      <c r="U43" s="224"/>
      <c r="V43" s="106"/>
    </row>
    <row r="44" spans="1:24" ht="30" customHeight="1" thickTop="1" thickBot="1" x14ac:dyDescent="0.55000000000000004">
      <c r="A44" s="91"/>
      <c r="B44" s="376" t="str">
        <f>'ACCOMMODATION FORM'!B41</f>
        <v>LUNCH (€ 15,00)</v>
      </c>
      <c r="C44" s="377"/>
      <c r="D44" s="112">
        <f>'ACCOMMODATION FORM'!D41</f>
        <v>0</v>
      </c>
      <c r="E44" s="113">
        <f>'ACCOMMODATION FORM'!E41</f>
        <v>0</v>
      </c>
      <c r="F44" s="113">
        <f>'ACCOMMODATION FORM'!F41</f>
        <v>0</v>
      </c>
      <c r="G44" s="113">
        <f>'ACCOMMODATION FORM'!G41</f>
        <v>0</v>
      </c>
      <c r="H44" s="113">
        <f>'ACCOMMODATION FORM'!H41</f>
        <v>0</v>
      </c>
      <c r="I44" s="113">
        <f>'ACCOMMODATION FORM'!I41</f>
        <v>0</v>
      </c>
      <c r="J44" s="113">
        <f>'ACCOMMODATION FORM'!J41</f>
        <v>0</v>
      </c>
      <c r="K44" s="113">
        <f>'ACCOMMODATION FORM'!K41</f>
        <v>0</v>
      </c>
      <c r="L44" s="114">
        <f>'ACCOMMODATION FORM'!L41</f>
        <v>0</v>
      </c>
      <c r="M44" s="14"/>
      <c r="N44" s="92"/>
      <c r="O44" s="371" t="str">
        <f>'ACCOMMODATION FORM'!O41</f>
        <v>AFTER 17th January +10% charge</v>
      </c>
      <c r="P44" s="371"/>
      <c r="Q44" s="371"/>
      <c r="R44" s="371"/>
      <c r="S44" s="371"/>
      <c r="T44" s="173">
        <f>'ACCOMMODATION FORM'!T41</f>
        <v>0</v>
      </c>
      <c r="U44" s="224"/>
      <c r="V44" s="106"/>
    </row>
    <row r="45" spans="1:24" ht="22" thickTop="1" thickBot="1" x14ac:dyDescent="0.55000000000000004">
      <c r="A45" s="91"/>
      <c r="B45" s="382" t="str">
        <f>'ACCOMMODATION FORM'!B42</f>
        <v>DINNER (€ 16,00)</v>
      </c>
      <c r="C45" s="383"/>
      <c r="D45" s="115">
        <f>'ACCOMMODATION FORM'!D42</f>
        <v>0</v>
      </c>
      <c r="E45" s="116">
        <f>'ACCOMMODATION FORM'!E42</f>
        <v>0</v>
      </c>
      <c r="F45" s="116">
        <f>'ACCOMMODATION FORM'!F42</f>
        <v>0</v>
      </c>
      <c r="G45" s="116">
        <f>'ACCOMMODATION FORM'!G42</f>
        <v>0</v>
      </c>
      <c r="H45" s="116">
        <f>'ACCOMMODATION FORM'!H42</f>
        <v>0</v>
      </c>
      <c r="I45" s="116">
        <f>'ACCOMMODATION FORM'!I42</f>
        <v>0</v>
      </c>
      <c r="J45" s="116">
        <f>'ACCOMMODATION FORM'!J42</f>
        <v>0</v>
      </c>
      <c r="K45" s="116">
        <f>'ACCOMMODATION FORM'!K42</f>
        <v>0</v>
      </c>
      <c r="L45" s="117">
        <f>'ACCOMMODATION FORM'!L42</f>
        <v>0</v>
      </c>
      <c r="M45" s="175"/>
      <c r="N45" s="169"/>
      <c r="O45" s="176"/>
      <c r="P45" s="177"/>
      <c r="Q45" s="177"/>
      <c r="R45" s="177"/>
      <c r="S45" s="177"/>
      <c r="T45" s="178"/>
      <c r="U45" s="224"/>
      <c r="V45" s="106"/>
    </row>
    <row r="46" spans="1:24" ht="20.149999999999999" customHeight="1" thickTop="1" x14ac:dyDescent="0.5">
      <c r="A46" s="91"/>
      <c r="H46" s="107"/>
    </row>
    <row r="47" spans="1:24" ht="20.149999999999999" customHeight="1" x14ac:dyDescent="0.35">
      <c r="A47" s="91"/>
    </row>
    <row r="48" spans="1:24" ht="21" x14ac:dyDescent="0.5">
      <c r="H48" s="107"/>
    </row>
    <row r="50" spans="8:8" ht="21" x14ac:dyDescent="0.5">
      <c r="H50" s="107"/>
    </row>
  </sheetData>
  <sheetProtection password="CAA1" sheet="1" objects="1" scenarios="1" selectLockedCells="1" sort="0" autoFilter="0" pivotTables="0" selectUnlockedCells="1"/>
  <mergeCells count="106">
    <mergeCell ref="E39:F39"/>
    <mergeCell ref="E40:F40"/>
    <mergeCell ref="C25:D25"/>
    <mergeCell ref="C21:D21"/>
    <mergeCell ref="C23:D23"/>
    <mergeCell ref="C29:D29"/>
    <mergeCell ref="C30:D30"/>
    <mergeCell ref="C27:D27"/>
    <mergeCell ref="C39:D39"/>
    <mergeCell ref="C36:D36"/>
    <mergeCell ref="C37:D37"/>
    <mergeCell ref="C38:D38"/>
    <mergeCell ref="C32:D32"/>
    <mergeCell ref="C33:D33"/>
    <mergeCell ref="C34:D34"/>
    <mergeCell ref="C35:D35"/>
    <mergeCell ref="B14:J14"/>
    <mergeCell ref="K14:L14"/>
    <mergeCell ref="M14:Q14"/>
    <mergeCell ref="B15:B16"/>
    <mergeCell ref="C15:D16"/>
    <mergeCell ref="E15:F16"/>
    <mergeCell ref="G15:H16"/>
    <mergeCell ref="C17:D17"/>
    <mergeCell ref="C18:D18"/>
    <mergeCell ref="G25:H25"/>
    <mergeCell ref="G26:H26"/>
    <mergeCell ref="G17:H17"/>
    <mergeCell ref="G20:H20"/>
    <mergeCell ref="G19:H19"/>
    <mergeCell ref="G21:H21"/>
    <mergeCell ref="G18:H18"/>
    <mergeCell ref="I15:I16"/>
    <mergeCell ref="J15:J16"/>
    <mergeCell ref="B45:C45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41:D41"/>
    <mergeCell ref="E41:F41"/>
    <mergeCell ref="C24:D24"/>
    <mergeCell ref="C22:D22"/>
    <mergeCell ref="C19:D19"/>
    <mergeCell ref="C20:D20"/>
    <mergeCell ref="C31:D31"/>
    <mergeCell ref="C26:D26"/>
    <mergeCell ref="C28:D28"/>
    <mergeCell ref="O44:S44"/>
    <mergeCell ref="O43:S43"/>
    <mergeCell ref="O42:S42"/>
    <mergeCell ref="E31:F31"/>
    <mergeCell ref="E32:F32"/>
    <mergeCell ref="E33:F33"/>
    <mergeCell ref="E34:F34"/>
    <mergeCell ref="E36:F36"/>
    <mergeCell ref="B44:C44"/>
    <mergeCell ref="G41:H41"/>
    <mergeCell ref="G32:H32"/>
    <mergeCell ref="G33:H33"/>
    <mergeCell ref="G34:H34"/>
    <mergeCell ref="G35:H35"/>
    <mergeCell ref="G36:H36"/>
    <mergeCell ref="G31:H31"/>
    <mergeCell ref="C40:D40"/>
    <mergeCell ref="E35:F35"/>
    <mergeCell ref="E37:F37"/>
    <mergeCell ref="G37:H37"/>
    <mergeCell ref="G38:H38"/>
    <mergeCell ref="G39:H39"/>
    <mergeCell ref="G40:H40"/>
    <mergeCell ref="E38:F38"/>
    <mergeCell ref="B43:C43"/>
    <mergeCell ref="B3:F3"/>
    <mergeCell ref="B4:F4"/>
    <mergeCell ref="B5:G5"/>
    <mergeCell ref="B2:T2"/>
    <mergeCell ref="M11:S11"/>
    <mergeCell ref="M12:S12"/>
    <mergeCell ref="M10:S10"/>
    <mergeCell ref="M9:S9"/>
    <mergeCell ref="M8:S8"/>
    <mergeCell ref="M7:S7"/>
    <mergeCell ref="M3:T5"/>
    <mergeCell ref="B6:T6"/>
    <mergeCell ref="K7:L12"/>
    <mergeCell ref="B7:J7"/>
    <mergeCell ref="B8:J11"/>
    <mergeCell ref="B12:J12"/>
    <mergeCell ref="G27:H27"/>
    <mergeCell ref="G28:H28"/>
    <mergeCell ref="G29:H29"/>
    <mergeCell ref="G30:H30"/>
    <mergeCell ref="G22:H22"/>
    <mergeCell ref="G23:H23"/>
    <mergeCell ref="G24:H24"/>
  </mergeCells>
  <phoneticPr fontId="16" type="noConversion"/>
  <dataValidations count="4">
    <dataValidation type="list" allowBlank="1" showInputMessage="1" showErrorMessage="1" sqref="D44:K45" xr:uid="{00000000-0002-0000-0100-000000000000}">
      <formula1>"0,1,2,3,4,5,6,7,8,9,10,11,12,13,14,15,16,17,18,19,20,21,22,23,24,25"</formula1>
    </dataValidation>
    <dataValidation type="list" allowBlank="1" showInputMessage="1" showErrorMessage="1" sqref="G42:J42" xr:uid="{00000000-0002-0000-0100-000001000000}">
      <formula1>"ATHLETE, COACH, TEAM LEADER, OFFICIAL, PHYSIO"</formula1>
    </dataValidation>
    <dataValidation type="list" allowBlank="1" showInputMessage="1" showErrorMessage="1" sqref="K42:L42 M43 N42" xr:uid="{00000000-0002-0000-0100-000002000000}">
      <formula1>"0,1"</formula1>
    </dataValidation>
    <dataValidation type="list" allowBlank="1" showInputMessage="1" showErrorMessage="1" sqref="M42" xr:uid="{00000000-0002-0000-0100-000003000000}">
      <formula1>"1, 0"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60" orientation="portrait" r:id="rId1"/>
  <ignoredErrors>
    <ignoredError sqref="G18:H41 C17:D41 J18:J4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6"/>
  <sheetViews>
    <sheetView zoomScale="70" zoomScaleNormal="70" workbookViewId="0">
      <selection activeCell="E9" sqref="E9:H9"/>
    </sheetView>
  </sheetViews>
  <sheetFormatPr baseColWidth="10" defaultColWidth="9.1796875" defaultRowHeight="14.5" x14ac:dyDescent="0.35"/>
  <cols>
    <col min="1" max="1" width="3.54296875" style="26" customWidth="1"/>
    <col min="2" max="2" width="4.1796875" style="26" customWidth="1"/>
    <col min="3" max="3" width="14.7265625" style="26" customWidth="1"/>
    <col min="4" max="8" width="12.7265625" style="26" customWidth="1"/>
    <col min="9" max="9" width="8.7265625" style="26" customWidth="1"/>
    <col min="10" max="10" width="14.7265625" style="26" customWidth="1"/>
    <col min="11" max="11" width="15.7265625" style="26" customWidth="1"/>
    <col min="12" max="16" width="12.7265625" style="26" customWidth="1"/>
    <col min="17" max="17" width="8.7265625" style="26" customWidth="1"/>
    <col min="18" max="18" width="14.7265625" style="26" customWidth="1"/>
    <col min="19" max="19" width="8.7265625" style="26" customWidth="1"/>
    <col min="20" max="16384" width="9.1796875" style="26"/>
  </cols>
  <sheetData>
    <row r="1" spans="2:19" ht="15" thickBot="1" x14ac:dyDescent="0.4"/>
    <row r="2" spans="2:19" ht="80.150000000000006" customHeight="1" thickTop="1" thickBot="1" x14ac:dyDescent="0.4">
      <c r="B2" s="329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1"/>
    </row>
    <row r="3" spans="2:19" ht="30" customHeight="1" thickTop="1" x14ac:dyDescent="0.6">
      <c r="B3" s="488" t="str">
        <f>'ACCOMMODATION FORM'!B3:F3</f>
        <v>CADET EUROPEAN JUDO CUP</v>
      </c>
      <c r="C3" s="489"/>
      <c r="D3" s="489"/>
      <c r="E3" s="489"/>
      <c r="F3" s="489"/>
      <c r="G3" s="93"/>
      <c r="H3" s="93"/>
      <c r="I3" s="92"/>
      <c r="J3" s="92"/>
      <c r="K3" s="92"/>
      <c r="L3" s="206"/>
      <c r="M3" s="465" t="s">
        <v>76</v>
      </c>
      <c r="N3" s="466"/>
      <c r="O3" s="466"/>
      <c r="P3" s="466"/>
      <c r="Q3" s="466"/>
      <c r="R3" s="467"/>
      <c r="S3" s="13"/>
    </row>
    <row r="4" spans="2:19" ht="30" customHeight="1" x14ac:dyDescent="0.6">
      <c r="B4" s="488" t="str">
        <f>'ACCOMMODATION FORM'!B4</f>
        <v>Men / Women</v>
      </c>
      <c r="C4" s="489"/>
      <c r="D4" s="489"/>
      <c r="E4" s="489"/>
      <c r="F4" s="489"/>
      <c r="G4" s="93"/>
      <c r="H4" s="93"/>
      <c r="I4" s="93"/>
      <c r="J4" s="93"/>
      <c r="K4" s="93"/>
      <c r="L4" s="206"/>
      <c r="M4" s="468"/>
      <c r="N4" s="469"/>
      <c r="O4" s="469"/>
      <c r="P4" s="469"/>
      <c r="Q4" s="469"/>
      <c r="R4" s="470"/>
      <c r="S4" s="12"/>
    </row>
    <row r="5" spans="2:19" ht="30" customHeight="1" thickBot="1" x14ac:dyDescent="0.65">
      <c r="B5" s="488" t="str">
        <f>'ACCOMMODATION FORM'!B5</f>
        <v>Follonica (ITALY), 08th - 09th Feb. 2020</v>
      </c>
      <c r="C5" s="489"/>
      <c r="D5" s="489"/>
      <c r="E5" s="489"/>
      <c r="F5" s="489"/>
      <c r="G5" s="489"/>
      <c r="H5" s="207"/>
      <c r="I5" s="93"/>
      <c r="J5" s="93"/>
      <c r="K5" s="93"/>
      <c r="L5" s="206"/>
      <c r="M5" s="471"/>
      <c r="N5" s="472"/>
      <c r="O5" s="472"/>
      <c r="P5" s="472"/>
      <c r="Q5" s="472"/>
      <c r="R5" s="473"/>
      <c r="S5" s="13"/>
    </row>
    <row r="6" spans="2:19" ht="40" customHeight="1" thickTop="1" thickBot="1" x14ac:dyDescent="0.4">
      <c r="B6" s="474" t="s">
        <v>59</v>
      </c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6"/>
      <c r="S6" s="13"/>
    </row>
    <row r="7" spans="2:19" ht="33" customHeight="1" thickTop="1" thickBot="1" x14ac:dyDescent="0.6">
      <c r="B7" s="490" t="str">
        <f>'ACCOMMODATION FORM'!B7:D7</f>
        <v>COUNTRY:</v>
      </c>
      <c r="C7" s="491"/>
      <c r="D7" s="491"/>
      <c r="E7" s="492">
        <f>'ACCOMMODATION FORM'!$E$7</f>
        <v>0</v>
      </c>
      <c r="F7" s="492"/>
      <c r="G7" s="288" t="str">
        <f>'ACCOMMODATION FORM'!G7</f>
        <v>FEDERATION:</v>
      </c>
      <c r="H7" s="288"/>
      <c r="I7" s="288"/>
      <c r="J7" s="493">
        <f>'ACCOMMODATION FORM'!$J$7</f>
        <v>0</v>
      </c>
      <c r="K7" s="493"/>
      <c r="L7" s="493"/>
      <c r="M7" s="293" t="str">
        <f>'ACCOMMODATION FORM'!M7:N7</f>
        <v>CLUB:</v>
      </c>
      <c r="N7" s="294"/>
      <c r="O7" s="477">
        <f>'ACCOMMODATION FORM'!$O$7</f>
        <v>0</v>
      </c>
      <c r="P7" s="478"/>
      <c r="Q7" s="478"/>
      <c r="R7" s="479"/>
      <c r="S7" s="13"/>
    </row>
    <row r="8" spans="2:19" ht="25" customHeight="1" thickTop="1" x14ac:dyDescent="0.35">
      <c r="B8" s="481" t="s">
        <v>41</v>
      </c>
      <c r="C8" s="482"/>
      <c r="D8" s="482"/>
      <c r="E8" s="461" t="s">
        <v>39</v>
      </c>
      <c r="F8" s="461"/>
      <c r="G8" s="461"/>
      <c r="H8" s="461"/>
      <c r="I8" s="461" t="s">
        <v>17</v>
      </c>
      <c r="J8" s="461"/>
      <c r="K8" s="461"/>
      <c r="L8" s="462" t="s">
        <v>40</v>
      </c>
      <c r="M8" s="462"/>
      <c r="N8" s="462"/>
      <c r="O8" s="461" t="s">
        <v>61</v>
      </c>
      <c r="P8" s="461"/>
      <c r="Q8" s="461"/>
      <c r="R8" s="480"/>
      <c r="S8" s="13"/>
    </row>
    <row r="9" spans="2:19" ht="25" customHeight="1" x14ac:dyDescent="0.35">
      <c r="B9" s="483"/>
      <c r="C9" s="484"/>
      <c r="D9" s="484"/>
      <c r="E9" s="464"/>
      <c r="F9" s="464"/>
      <c r="G9" s="464"/>
      <c r="H9" s="464"/>
      <c r="I9" s="464"/>
      <c r="J9" s="464"/>
      <c r="K9" s="464"/>
      <c r="L9" s="463"/>
      <c r="M9" s="463"/>
      <c r="N9" s="463"/>
      <c r="O9" s="463"/>
      <c r="P9" s="463"/>
      <c r="Q9" s="463"/>
      <c r="R9" s="487"/>
      <c r="S9" s="13"/>
    </row>
    <row r="10" spans="2:19" ht="30" customHeight="1" x14ac:dyDescent="0.35">
      <c r="B10" s="483"/>
      <c r="C10" s="484"/>
      <c r="D10" s="484"/>
      <c r="E10" s="445" t="s">
        <v>80</v>
      </c>
      <c r="F10" s="446"/>
      <c r="G10" s="446"/>
      <c r="H10" s="446"/>
      <c r="I10" s="446"/>
      <c r="J10" s="446"/>
      <c r="K10" s="446"/>
      <c r="L10" s="446"/>
      <c r="M10" s="446"/>
      <c r="N10" s="447"/>
      <c r="O10" s="205" t="s">
        <v>62</v>
      </c>
      <c r="P10" s="205" t="s">
        <v>63</v>
      </c>
      <c r="Q10" s="453" t="s">
        <v>64</v>
      </c>
      <c r="R10" s="454"/>
      <c r="S10" s="13"/>
    </row>
    <row r="11" spans="2:19" ht="30" customHeight="1" thickBot="1" x14ac:dyDescent="0.5">
      <c r="B11" s="485"/>
      <c r="C11" s="486"/>
      <c r="D11" s="486"/>
      <c r="E11" s="448"/>
      <c r="F11" s="449"/>
      <c r="G11" s="449"/>
      <c r="H11" s="449"/>
      <c r="I11" s="449"/>
      <c r="J11" s="449"/>
      <c r="K11" s="449"/>
      <c r="L11" s="449"/>
      <c r="M11" s="449"/>
      <c r="N11" s="450"/>
      <c r="O11" s="204"/>
      <c r="P11" s="204"/>
      <c r="Q11" s="451"/>
      <c r="R11" s="452"/>
      <c r="S11" s="13"/>
    </row>
    <row r="12" spans="2:19" ht="31.5" customHeight="1" thickTop="1" thickBot="1" x14ac:dyDescent="0.4">
      <c r="B12" s="434" t="s">
        <v>66</v>
      </c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  <c r="N12" s="435"/>
      <c r="O12" s="435"/>
      <c r="P12" s="435"/>
      <c r="Q12" s="435"/>
      <c r="R12" s="436"/>
    </row>
    <row r="13" spans="2:19" ht="25" customHeight="1" thickTop="1" thickBot="1" x14ac:dyDescent="0.4">
      <c r="B13" s="188"/>
      <c r="C13" s="440" t="s">
        <v>67</v>
      </c>
      <c r="D13" s="441"/>
      <c r="E13" s="441"/>
      <c r="F13" s="441"/>
      <c r="G13" s="441"/>
      <c r="H13" s="441"/>
      <c r="I13" s="441"/>
      <c r="J13" s="442"/>
      <c r="K13" s="440" t="s">
        <v>68</v>
      </c>
      <c r="L13" s="441"/>
      <c r="M13" s="441"/>
      <c r="N13" s="441"/>
      <c r="O13" s="441"/>
      <c r="P13" s="441"/>
      <c r="Q13" s="441"/>
      <c r="R13" s="442"/>
    </row>
    <row r="14" spans="2:19" ht="121.5" customHeight="1" thickTop="1" x14ac:dyDescent="0.35">
      <c r="B14" s="432" t="s">
        <v>3</v>
      </c>
      <c r="C14" s="179" t="s">
        <v>25</v>
      </c>
      <c r="D14" s="443" t="s">
        <v>7</v>
      </c>
      <c r="E14" s="443" t="s">
        <v>24</v>
      </c>
      <c r="F14" s="443" t="s">
        <v>20</v>
      </c>
      <c r="G14" s="443" t="s">
        <v>21</v>
      </c>
      <c r="H14" s="443" t="s">
        <v>65</v>
      </c>
      <c r="I14" s="459" t="s">
        <v>22</v>
      </c>
      <c r="J14" s="458" t="s">
        <v>77</v>
      </c>
      <c r="K14" s="183" t="s">
        <v>27</v>
      </c>
      <c r="L14" s="443" t="s">
        <v>8</v>
      </c>
      <c r="M14" s="443" t="s">
        <v>26</v>
      </c>
      <c r="N14" s="443" t="s">
        <v>21</v>
      </c>
      <c r="O14" s="443" t="s">
        <v>31</v>
      </c>
      <c r="P14" s="443" t="s">
        <v>65</v>
      </c>
      <c r="Q14" s="443" t="s">
        <v>23</v>
      </c>
      <c r="R14" s="455" t="s">
        <v>78</v>
      </c>
    </row>
    <row r="15" spans="2:19" ht="25" customHeight="1" x14ac:dyDescent="0.35">
      <c r="B15" s="433"/>
      <c r="C15" s="180" t="s">
        <v>29</v>
      </c>
      <c r="D15" s="444"/>
      <c r="E15" s="457"/>
      <c r="F15" s="457"/>
      <c r="G15" s="457"/>
      <c r="H15" s="457"/>
      <c r="I15" s="460"/>
      <c r="J15" s="456"/>
      <c r="K15" s="180" t="s">
        <v>28</v>
      </c>
      <c r="L15" s="457"/>
      <c r="M15" s="457"/>
      <c r="N15" s="457"/>
      <c r="O15" s="457"/>
      <c r="P15" s="457"/>
      <c r="Q15" s="457"/>
      <c r="R15" s="456"/>
    </row>
    <row r="16" spans="2:19" ht="25" customHeight="1" x14ac:dyDescent="0.35">
      <c r="B16" s="181">
        <v>1</v>
      </c>
      <c r="C16" s="189"/>
      <c r="D16" s="190"/>
      <c r="E16" s="190"/>
      <c r="F16" s="190"/>
      <c r="G16" s="191"/>
      <c r="H16" s="191"/>
      <c r="I16" s="192"/>
      <c r="J16" s="193"/>
      <c r="K16" s="189"/>
      <c r="L16" s="191"/>
      <c r="M16" s="190"/>
      <c r="N16" s="191"/>
      <c r="O16" s="191"/>
      <c r="P16" s="191"/>
      <c r="Q16" s="191"/>
      <c r="R16" s="193"/>
    </row>
    <row r="17" spans="2:18" ht="25" customHeight="1" x14ac:dyDescent="0.35">
      <c r="B17" s="181">
        <f>B16+1</f>
        <v>2</v>
      </c>
      <c r="C17" s="189"/>
      <c r="D17" s="190"/>
      <c r="E17" s="190"/>
      <c r="F17" s="190"/>
      <c r="G17" s="191"/>
      <c r="H17" s="191"/>
      <c r="I17" s="192"/>
      <c r="J17" s="194"/>
      <c r="K17" s="189"/>
      <c r="L17" s="191"/>
      <c r="M17" s="190"/>
      <c r="N17" s="191"/>
      <c r="O17" s="191"/>
      <c r="P17" s="191"/>
      <c r="Q17" s="191"/>
      <c r="R17" s="194"/>
    </row>
    <row r="18" spans="2:18" ht="25" customHeight="1" x14ac:dyDescent="0.35">
      <c r="B18" s="182">
        <v>3</v>
      </c>
      <c r="C18" s="195"/>
      <c r="D18" s="196"/>
      <c r="E18" s="196"/>
      <c r="F18" s="196"/>
      <c r="G18" s="197"/>
      <c r="H18" s="197"/>
      <c r="I18" s="198"/>
      <c r="J18" s="194"/>
      <c r="K18" s="195"/>
      <c r="L18" s="197"/>
      <c r="M18" s="196"/>
      <c r="N18" s="197"/>
      <c r="O18" s="197"/>
      <c r="P18" s="197"/>
      <c r="Q18" s="197"/>
      <c r="R18" s="199"/>
    </row>
    <row r="19" spans="2:18" ht="25" customHeight="1" x14ac:dyDescent="0.35">
      <c r="B19" s="182">
        <v>4</v>
      </c>
      <c r="C19" s="195"/>
      <c r="D19" s="196"/>
      <c r="E19" s="196"/>
      <c r="F19" s="196"/>
      <c r="G19" s="197"/>
      <c r="H19" s="197"/>
      <c r="I19" s="198"/>
      <c r="J19" s="194"/>
      <c r="K19" s="195"/>
      <c r="L19" s="197"/>
      <c r="M19" s="196"/>
      <c r="N19" s="197"/>
      <c r="O19" s="197"/>
      <c r="P19" s="197"/>
      <c r="Q19" s="197"/>
      <c r="R19" s="199"/>
    </row>
    <row r="20" spans="2:18" ht="25" customHeight="1" x14ac:dyDescent="0.35">
      <c r="B20" s="209">
        <v>5</v>
      </c>
      <c r="C20" s="195"/>
      <c r="D20" s="196"/>
      <c r="E20" s="196"/>
      <c r="F20" s="196"/>
      <c r="G20" s="197"/>
      <c r="H20" s="197"/>
      <c r="I20" s="198"/>
      <c r="J20" s="199"/>
      <c r="K20" s="195"/>
      <c r="L20" s="197"/>
      <c r="M20" s="196"/>
      <c r="N20" s="197"/>
      <c r="O20" s="197"/>
      <c r="P20" s="197"/>
      <c r="Q20" s="197"/>
      <c r="R20" s="199"/>
    </row>
    <row r="21" spans="2:18" ht="25" customHeight="1" thickBot="1" x14ac:dyDescent="0.4">
      <c r="B21" s="210">
        <v>6</v>
      </c>
      <c r="C21" s="200"/>
      <c r="D21" s="201"/>
      <c r="E21" s="201"/>
      <c r="F21" s="201"/>
      <c r="G21" s="202"/>
      <c r="H21" s="202"/>
      <c r="I21" s="202"/>
      <c r="J21" s="203"/>
      <c r="K21" s="200"/>
      <c r="L21" s="202"/>
      <c r="M21" s="201"/>
      <c r="N21" s="202"/>
      <c r="O21" s="202"/>
      <c r="P21" s="202"/>
      <c r="Q21" s="202"/>
      <c r="R21" s="203"/>
    </row>
    <row r="22" spans="2:18" ht="31.5" customHeight="1" thickTop="1" thickBot="1" x14ac:dyDescent="0.4">
      <c r="B22" s="437" t="s">
        <v>79</v>
      </c>
      <c r="C22" s="438"/>
      <c r="D22" s="438"/>
      <c r="E22" s="438"/>
      <c r="F22" s="438"/>
      <c r="G22" s="438"/>
      <c r="H22" s="438"/>
      <c r="I22" s="438"/>
      <c r="J22" s="438"/>
      <c r="K22" s="438"/>
      <c r="L22" s="438"/>
      <c r="M22" s="438"/>
      <c r="N22" s="438"/>
      <c r="O22" s="438"/>
      <c r="P22" s="438"/>
      <c r="Q22" s="438"/>
      <c r="R22" s="439"/>
    </row>
    <row r="23" spans="2:18" ht="25" customHeight="1" thickTop="1" x14ac:dyDescent="0.35">
      <c r="B23" s="415" t="s">
        <v>67</v>
      </c>
      <c r="C23" s="416"/>
      <c r="D23" s="416"/>
      <c r="E23" s="416"/>
      <c r="F23" s="416"/>
      <c r="G23" s="416"/>
      <c r="H23" s="416"/>
      <c r="I23" s="416"/>
      <c r="J23" s="417"/>
      <c r="K23" s="424" t="s">
        <v>68</v>
      </c>
      <c r="L23" s="425"/>
      <c r="M23" s="425"/>
      <c r="N23" s="425"/>
      <c r="O23" s="425"/>
      <c r="P23" s="425"/>
      <c r="Q23" s="425"/>
      <c r="R23" s="426"/>
    </row>
    <row r="24" spans="2:18" ht="25" customHeight="1" x14ac:dyDescent="0.35">
      <c r="B24" s="421" t="s">
        <v>47</v>
      </c>
      <c r="C24" s="422"/>
      <c r="D24" s="423"/>
      <c r="E24" s="427" t="s">
        <v>48</v>
      </c>
      <c r="F24" s="427"/>
      <c r="G24" s="427" t="s">
        <v>69</v>
      </c>
      <c r="H24" s="427"/>
      <c r="I24" s="427"/>
      <c r="J24" s="428"/>
      <c r="K24" s="429" t="s">
        <v>47</v>
      </c>
      <c r="L24" s="427"/>
      <c r="M24" s="427" t="s">
        <v>48</v>
      </c>
      <c r="N24" s="427"/>
      <c r="O24" s="427" t="s">
        <v>69</v>
      </c>
      <c r="P24" s="427"/>
      <c r="Q24" s="427"/>
      <c r="R24" s="428"/>
    </row>
    <row r="25" spans="2:18" ht="25" customHeight="1" thickBot="1" x14ac:dyDescent="0.4">
      <c r="B25" s="418"/>
      <c r="C25" s="419"/>
      <c r="D25" s="420"/>
      <c r="E25" s="430"/>
      <c r="F25" s="430"/>
      <c r="G25" s="430"/>
      <c r="H25" s="430"/>
      <c r="I25" s="430"/>
      <c r="J25" s="431"/>
      <c r="K25" s="412"/>
      <c r="L25" s="413"/>
      <c r="M25" s="413"/>
      <c r="N25" s="413"/>
      <c r="O25" s="413"/>
      <c r="P25" s="413"/>
      <c r="Q25" s="413"/>
      <c r="R25" s="414"/>
    </row>
    <row r="26" spans="2:18" ht="15" thickTop="1" x14ac:dyDescent="0.35"/>
  </sheetData>
  <sheetProtection password="CAA1" sheet="1" objects="1" scenarios="1" selectLockedCells="1"/>
  <mergeCells count="57">
    <mergeCell ref="B2:R2"/>
    <mergeCell ref="M3:R5"/>
    <mergeCell ref="B6:R6"/>
    <mergeCell ref="O7:R7"/>
    <mergeCell ref="O8:R8"/>
    <mergeCell ref="B8:D11"/>
    <mergeCell ref="O9:R9"/>
    <mergeCell ref="B3:F3"/>
    <mergeCell ref="B4:F4"/>
    <mergeCell ref="B5:G5"/>
    <mergeCell ref="B7:D7"/>
    <mergeCell ref="E7:F7"/>
    <mergeCell ref="G7:I7"/>
    <mergeCell ref="J7:L7"/>
    <mergeCell ref="M7:N7"/>
    <mergeCell ref="E8:H8"/>
    <mergeCell ref="I8:K8"/>
    <mergeCell ref="L8:N8"/>
    <mergeCell ref="L9:N9"/>
    <mergeCell ref="I9:K9"/>
    <mergeCell ref="E9:H9"/>
    <mergeCell ref="E10:N11"/>
    <mergeCell ref="Q11:R11"/>
    <mergeCell ref="Q10:R10"/>
    <mergeCell ref="R14:R15"/>
    <mergeCell ref="Q14:Q15"/>
    <mergeCell ref="L14:L15"/>
    <mergeCell ref="J14:J15"/>
    <mergeCell ref="E14:E15"/>
    <mergeCell ref="P14:P15"/>
    <mergeCell ref="O14:O15"/>
    <mergeCell ref="N14:N15"/>
    <mergeCell ref="M14:M15"/>
    <mergeCell ref="F14:F15"/>
    <mergeCell ref="G14:G15"/>
    <mergeCell ref="H14:H15"/>
    <mergeCell ref="I14:I15"/>
    <mergeCell ref="B14:B15"/>
    <mergeCell ref="B12:R12"/>
    <mergeCell ref="B22:R22"/>
    <mergeCell ref="K13:R13"/>
    <mergeCell ref="C13:J13"/>
    <mergeCell ref="D14:D15"/>
    <mergeCell ref="K25:L25"/>
    <mergeCell ref="M25:N25"/>
    <mergeCell ref="O25:R25"/>
    <mergeCell ref="B23:J23"/>
    <mergeCell ref="B25:D25"/>
    <mergeCell ref="B24:D24"/>
    <mergeCell ref="K23:R23"/>
    <mergeCell ref="G24:J24"/>
    <mergeCell ref="E24:F24"/>
    <mergeCell ref="O24:R24"/>
    <mergeCell ref="M24:N24"/>
    <mergeCell ref="K24:L24"/>
    <mergeCell ref="E25:F25"/>
    <mergeCell ref="G25:J25"/>
  </mergeCells>
  <dataValidations count="2">
    <dataValidation type="list" allowBlank="1" showInputMessage="1" showErrorMessage="1" sqref="K16:K21 C16:C21" xr:uid="{00000000-0002-0000-0200-000000000000}">
      <formula1>"PLANE,TRAIN,CAR"</formula1>
    </dataValidation>
    <dataValidation type="list" allowBlank="1" showInputMessage="1" showErrorMessage="1" sqref="J16:J21 R16:R21" xr:uid="{00000000-0002-0000-0200-000001000000}">
      <formula1>"YES, NO"</formula1>
    </dataValidation>
  </dataValidations>
  <printOptions horizontalCentered="1"/>
  <pageMargins left="0.11811023622047245" right="0.11811023622047245" top="0.39370078740157483" bottom="0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ACCOMMODATION FORM</vt:lpstr>
      <vt:lpstr>PRE-INVOICE  </vt:lpstr>
      <vt:lpstr>TRAVEL FORM</vt:lpstr>
      <vt:lpstr>'ACCOMMODATION FORM'!Druckbereich</vt:lpstr>
      <vt:lpstr>'PRE-INVOICE  '!Druckbereich</vt:lpstr>
      <vt:lpstr>'TRAVEL FORM'!Druckbereich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alla_h</cp:lastModifiedBy>
  <cp:lastPrinted>2018-12-13T18:33:40Z</cp:lastPrinted>
  <dcterms:created xsi:type="dcterms:W3CDTF">2018-07-27T11:03:53Z</dcterms:created>
  <dcterms:modified xsi:type="dcterms:W3CDTF">2019-12-21T10:12:17Z</dcterms:modified>
</cp:coreProperties>
</file>