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G:\Geteilte Ablagen\2_Gold\2_Tournaments\2022\EO\EO_Sarajevo_BIH\"/>
    </mc:Choice>
  </mc:AlternateContent>
  <xr:revisionPtr revIDLastSave="0" documentId="13_ncr:1_{0E47AF87-56F1-4664-89D1-E843FB248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vel &amp; Accomod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AD54" i="1"/>
  <c r="AF54" i="1" s="1"/>
  <c r="AD52" i="1"/>
  <c r="AB52" i="1"/>
  <c r="AF52" i="1" s="1"/>
  <c r="AD53" i="1"/>
  <c r="AB53" i="1"/>
  <c r="AD51" i="1"/>
  <c r="AB51" i="1"/>
  <c r="AB54" i="1"/>
  <c r="J35" i="1"/>
  <c r="J34" i="1"/>
  <c r="J33" i="1"/>
  <c r="J32" i="1"/>
  <c r="J29" i="1"/>
  <c r="J30" i="1"/>
  <c r="H35" i="1"/>
  <c r="H34" i="1"/>
  <c r="H32" i="1"/>
  <c r="H29" i="1"/>
  <c r="J31" i="1"/>
  <c r="K42" i="1"/>
  <c r="K41" i="1"/>
  <c r="H39" i="1"/>
  <c r="J38" i="1"/>
  <c r="H38" i="1"/>
  <c r="J37" i="1"/>
  <c r="H37" i="1"/>
  <c r="J36" i="1"/>
  <c r="H36" i="1"/>
  <c r="H33" i="1"/>
  <c r="H31" i="1"/>
  <c r="H30" i="1"/>
  <c r="AF51" i="1" l="1"/>
  <c r="AF53" i="1"/>
  <c r="L40" i="1"/>
  <c r="K43" i="1" s="1"/>
</calcChain>
</file>

<file path=xl/sharedStrings.xml><?xml version="1.0" encoding="utf-8"?>
<sst xmlns="http://schemas.openxmlformats.org/spreadsheetml/2006/main" count="90" uniqueCount="49">
  <si>
    <r>
      <rPr>
        <sz val="14"/>
        <color rgb="FF0000FF"/>
        <rFont val="Calibri"/>
      </rPr>
      <t xml:space="preserve">Email: </t>
    </r>
    <r>
      <rPr>
        <sz val="14"/>
        <color rgb="FF0000FF"/>
        <rFont val="Calibri"/>
      </rPr>
      <t>jaha.arijana@gmail.com</t>
    </r>
  </si>
  <si>
    <t xml:space="preserve">Accomodation emergency contact: Ms. Arijana Jaha                    +387 61 929 188 </t>
  </si>
  <si>
    <t xml:space="preserve"> FEDERATION</t>
  </si>
  <si>
    <t>Judo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</si>
  <si>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</si>
  <si>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</si>
  <si>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</si>
  <si>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</si>
  <si>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</si>
  <si>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</si>
  <si>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</si>
  <si>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</si>
  <si>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</si>
  <si>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</si>
  <si>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FB 3 nights</t>
  </si>
  <si>
    <t>FB 4 nights</t>
  </si>
  <si>
    <t>PCR TEST</t>
  </si>
  <si>
    <t>EJU fee per person</t>
  </si>
  <si>
    <t>Single room</t>
  </si>
  <si>
    <t>ACCOMMODATION</t>
  </si>
  <si>
    <t>HOTEL</t>
  </si>
  <si>
    <t>Name, Last name</t>
  </si>
  <si>
    <t>Sharing with</t>
  </si>
  <si>
    <t>Number / rooms</t>
  </si>
  <si>
    <t>Number / persons</t>
  </si>
  <si>
    <t>Nights</t>
  </si>
  <si>
    <t>TOTAL €</t>
  </si>
  <si>
    <t>HILLS</t>
  </si>
  <si>
    <t>Single</t>
  </si>
  <si>
    <t>ACCOMMODATION TOTAL</t>
  </si>
  <si>
    <t>PCR tests</t>
  </si>
  <si>
    <t>No. of competitors EJU FEE</t>
  </si>
  <si>
    <t>TOTAL</t>
  </si>
  <si>
    <t>PROFORMA INVOICE WILL BE SENT TO YOU UPON RECEIVAL OF FILLED FORM</t>
  </si>
  <si>
    <t>FB 2 nights</t>
  </si>
  <si>
    <t>Double</t>
  </si>
  <si>
    <t>deni alijević</t>
  </si>
  <si>
    <t>2 nights PP/night</t>
  </si>
  <si>
    <t>IF(T54="Wrong no. of persons","Wrong no. of persons",IF((V54=2),+W54*2*U54,+W54*V54*U54))</t>
  </si>
  <si>
    <t>IF((V54=2),+W54*2*U54)((V54=3),+W54*3*U54)((V54=4),+W54*3*U54)</t>
  </si>
  <si>
    <t>153/153.33/153.75</t>
  </si>
  <si>
    <t>PP/night     2/3/4</t>
  </si>
  <si>
    <t xml:space="preserve">154 €                134 € </t>
  </si>
  <si>
    <t xml:space="preserve">HOTEL </t>
  </si>
  <si>
    <t xml:space="preserve">Dbl/trp room </t>
  </si>
  <si>
    <t>Triple</t>
  </si>
  <si>
    <t>Extra night FB</t>
  </si>
  <si>
    <t>SARAJEVO EUROPEAN OPEN 2022 - Sarajevo, Bosnia and Herzegovina</t>
  </si>
  <si>
    <t>TRAVEL &amp; ACCOMMODATION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</si>
</sst>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"/>
    <numFmt numFmtId="165" formatCode="00"/>
    <numFmt numFmtId="166" formatCode="#,##0\ [$€-1];[Red]\-#,##0\ [$€-1]"/>
    <numFmt numFmtId="167" formatCode="#,##0\ [$€-1]"/>
    <numFmt numFmtId="168" formatCode="[$-20000]ddd\,\ mmm\ dd"/>
  </numFmts>
  <fonts count="21" x14ac:knownFonts="1">
    <font>
      <sz val="11"/>
      <color rgb="FF000000"/>
      <name val="Calibri"/>
    </font>
    <font>
      <sz val="11"/>
      <name val="Calibri"/>
    </font>
    <font>
      <sz val="14"/>
      <color rgb="FF0000FF"/>
      <name val="Calibri"/>
    </font>
    <font>
      <sz val="11"/>
      <name val="Calibri"/>
    </font>
    <font>
      <sz val="14"/>
      <color rgb="FF000000"/>
      <name val="Calibri"/>
    </font>
    <font>
      <b/>
      <sz val="18"/>
      <name val="Calibri"/>
    </font>
    <font>
      <sz val="24"/>
      <name val="Calibri"/>
    </font>
    <font>
      <b/>
      <sz val="12"/>
      <name val="Calibri"/>
    </font>
    <font>
      <b/>
      <sz val="14"/>
      <name val="Calibri"/>
    </font>
    <font>
      <sz val="10"/>
      <name val="Calibri"/>
    </font>
    <font>
      <b/>
      <sz val="16"/>
      <name val="Calibri"/>
    </font>
    <font>
      <sz val="14"/>
      <name val="Calibri"/>
    </font>
    <font>
      <sz val="12"/>
      <name val="Calibri"/>
    </font>
    <font>
      <b/>
      <sz val="24"/>
      <name val="Calibri"/>
    </font>
    <font>
      <sz val="9"/>
      <name val="Calibri"/>
    </font>
    <font>
      <sz val="8"/>
      <name val="Calibri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65" fontId="1" fillId="2" borderId="29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164" fontId="9" fillId="2" borderId="3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22" fontId="1" fillId="2" borderId="33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65" fontId="1" fillId="2" borderId="36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9" fontId="11" fillId="3" borderId="42" xfId="0" applyNumberFormat="1" applyFont="1" applyFill="1" applyBorder="1" applyAlignment="1">
      <alignment vertical="center"/>
    </xf>
    <xf numFmtId="49" fontId="12" fillId="3" borderId="42" xfId="0" applyNumberFormat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166" fontId="12" fillId="3" borderId="39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 vertical="center"/>
    </xf>
    <xf numFmtId="167" fontId="9" fillId="3" borderId="29" xfId="0" applyNumberFormat="1" applyFont="1" applyFill="1" applyBorder="1" applyAlignment="1">
      <alignment horizontal="center" vertical="center"/>
    </xf>
    <xf numFmtId="167" fontId="9" fillId="3" borderId="33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67" fontId="8" fillId="3" borderId="50" xfId="0" applyNumberFormat="1" applyFont="1" applyFill="1" applyBorder="1" applyAlignment="1">
      <alignment vertical="center"/>
    </xf>
    <xf numFmtId="167" fontId="8" fillId="3" borderId="33" xfId="0" applyNumberFormat="1" applyFont="1" applyFill="1" applyBorder="1" applyAlignment="1">
      <alignment vertical="center"/>
    </xf>
    <xf numFmtId="168" fontId="14" fillId="2" borderId="1" xfId="0" applyNumberFormat="1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168" fontId="15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left" vertical="center"/>
    </xf>
    <xf numFmtId="49" fontId="16" fillId="3" borderId="39" xfId="0" applyNumberFormat="1" applyFont="1" applyFill="1" applyBorder="1" applyAlignment="1">
      <alignment horizontal="center" vertical="center"/>
    </xf>
    <xf numFmtId="166" fontId="16" fillId="3" borderId="39" xfId="0" applyNumberFormat="1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 wrapText="1"/>
    </xf>
    <xf numFmtId="164" fontId="17" fillId="2" borderId="29" xfId="0" applyNumberFormat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vertical="center"/>
    </xf>
    <xf numFmtId="0" fontId="9" fillId="3" borderId="20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vertical="center"/>
    </xf>
    <xf numFmtId="0" fontId="19" fillId="0" borderId="0" xfId="0" applyFont="1" applyAlignment="1"/>
    <xf numFmtId="167" fontId="17" fillId="3" borderId="33" xfId="0" applyNumberFormat="1" applyFont="1" applyFill="1" applyBorder="1" applyAlignment="1">
      <alignment vertical="center"/>
    </xf>
    <xf numFmtId="167" fontId="20" fillId="3" borderId="29" xfId="0" applyNumberFormat="1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vertical="center"/>
    </xf>
    <xf numFmtId="0" fontId="0" fillId="0" borderId="7" xfId="0" applyBorder="1"/>
    <xf numFmtId="0" fontId="9" fillId="2" borderId="26" xfId="0" applyFont="1" applyFill="1" applyBorder="1" applyAlignment="1">
      <alignment horizontal="center" vertical="center" wrapText="1"/>
    </xf>
    <xf numFmtId="0" fontId="3" fillId="0" borderId="30" xfId="0" applyFont="1" applyBorder="1"/>
    <xf numFmtId="166" fontId="12" fillId="3" borderId="44" xfId="0" applyNumberFormat="1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7" xfId="0" applyFont="1" applyBorder="1"/>
    <xf numFmtId="0" fontId="3" fillId="0" borderId="48" xfId="0" applyFont="1" applyBorder="1"/>
    <xf numFmtId="166" fontId="12" fillId="3" borderId="39" xfId="0" applyNumberFormat="1" applyFont="1" applyFill="1" applyBorder="1" applyAlignment="1">
      <alignment horizontal="center" vertical="center" wrapText="1"/>
    </xf>
    <xf numFmtId="0" fontId="3" fillId="0" borderId="41" xfId="0" applyFont="1" applyBorder="1"/>
    <xf numFmtId="0" fontId="9" fillId="2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9" fillId="2" borderId="59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34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3" fillId="0" borderId="55" xfId="0" applyFont="1" applyBorder="1"/>
    <xf numFmtId="0" fontId="8" fillId="3" borderId="50" xfId="0" applyFont="1" applyFill="1" applyBorder="1" applyAlignment="1">
      <alignment horizontal="center" vertical="center"/>
    </xf>
    <xf numFmtId="49" fontId="12" fillId="3" borderId="39" xfId="0" applyNumberFormat="1" applyFont="1" applyFill="1" applyBorder="1" applyAlignment="1">
      <alignment horizontal="center" vertical="center"/>
    </xf>
    <xf numFmtId="166" fontId="12" fillId="3" borderId="39" xfId="0" applyNumberFormat="1" applyFont="1" applyFill="1" applyBorder="1" applyAlignment="1">
      <alignment horizontal="center" vertical="center"/>
    </xf>
    <xf numFmtId="166" fontId="12" fillId="3" borderId="43" xfId="0" applyNumberFormat="1" applyFont="1" applyFill="1" applyBorder="1" applyAlignment="1">
      <alignment horizontal="center" vertical="center" wrapText="1"/>
    </xf>
    <xf numFmtId="0" fontId="3" fillId="0" borderId="46" xfId="0" applyFont="1" applyBorder="1"/>
    <xf numFmtId="0" fontId="1" fillId="2" borderId="26" xfId="0" applyFont="1" applyFill="1" applyBorder="1" applyAlignment="1">
      <alignment horizontal="center" vertical="center"/>
    </xf>
    <xf numFmtId="167" fontId="8" fillId="3" borderId="24" xfId="0" applyNumberFormat="1" applyFont="1" applyFill="1" applyBorder="1" applyAlignment="1">
      <alignment horizontal="right" vertical="center"/>
    </xf>
    <xf numFmtId="0" fontId="3" fillId="0" borderId="22" xfId="0" applyFont="1" applyBorder="1"/>
    <xf numFmtId="0" fontId="10" fillId="2" borderId="20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17" fillId="2" borderId="26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10" fillId="3" borderId="3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3" fillId="0" borderId="40" xfId="0" applyFont="1" applyBorder="1"/>
    <xf numFmtId="0" fontId="8" fillId="2" borderId="4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8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164" fontId="9" fillId="2" borderId="51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167" fontId="13" fillId="3" borderId="24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3" fillId="0" borderId="52" xfId="0" applyFont="1" applyBorder="1"/>
    <xf numFmtId="0" fontId="3" fillId="0" borderId="53" xfId="0" applyFont="1" applyBorder="1"/>
    <xf numFmtId="0" fontId="1" fillId="2" borderId="58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9" fillId="0" borderId="60" xfId="0" applyFont="1" applyBorder="1"/>
    <xf numFmtId="0" fontId="0" fillId="0" borderId="60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zoomScale="115" zoomScaleNormal="115" workbookViewId="0">
      <selection activeCell="D21" sqref="D21"/>
    </sheetView>
  </sheetViews>
  <sheetFormatPr baseColWidth="10" defaultColWidth="14.44140625" defaultRowHeight="15" customHeight="1" x14ac:dyDescent="0.3"/>
  <cols>
    <col min="1" max="1" width="9.109375" customWidth="1"/>
    <col min="2" max="3" width="14.33203125" customWidth="1"/>
    <col min="4" max="4" width="11.44140625" customWidth="1"/>
    <col min="5" max="5" width="12.33203125" customWidth="1"/>
    <col min="6" max="6" width="9.109375" customWidth="1"/>
    <col min="7" max="7" width="10.33203125" customWidth="1"/>
    <col min="8" max="8" width="14.33203125" customWidth="1"/>
    <col min="9" max="10" width="9.109375" customWidth="1"/>
    <col min="11" max="11" width="13.33203125" customWidth="1"/>
    <col min="12" max="12" width="12.6640625" customWidth="1"/>
    <col min="13" max="20" width="12.6640625" style="59" customWidth="1"/>
    <col min="21" max="21" width="9.109375" style="59" customWidth="1"/>
    <col min="22" max="32" width="0" hidden="1" customWidth="1"/>
  </cols>
  <sheetData>
    <row r="1" spans="1:12" ht="14.4" x14ac:dyDescent="0.3">
      <c r="A1" s="1"/>
      <c r="B1" s="1"/>
      <c r="C1" s="41"/>
      <c r="D1" s="1"/>
      <c r="E1" s="1"/>
      <c r="F1" s="1"/>
      <c r="G1" s="1"/>
      <c r="H1" s="1"/>
      <c r="I1" s="1"/>
      <c r="J1" s="1"/>
      <c r="K1" s="1"/>
      <c r="L1" s="1"/>
    </row>
    <row r="2" spans="1:12" ht="14.4" x14ac:dyDescent="0.3">
      <c r="A2" s="1"/>
      <c r="B2" s="1"/>
      <c r="C2" s="41"/>
      <c r="D2" s="1"/>
      <c r="E2" s="1"/>
      <c r="F2" s="1"/>
      <c r="G2" s="1"/>
      <c r="H2" s="1"/>
      <c r="I2" s="1"/>
      <c r="J2" s="1"/>
      <c r="K2" s="1"/>
      <c r="L2" s="1"/>
    </row>
    <row r="3" spans="1:12" ht="14.4" x14ac:dyDescent="0.3">
      <c r="A3" s="1"/>
      <c r="B3" s="1"/>
      <c r="C3" s="41"/>
      <c r="D3" s="1"/>
      <c r="E3" s="1"/>
      <c r="F3" s="1"/>
      <c r="G3" s="1"/>
      <c r="H3" s="1"/>
      <c r="I3" s="1"/>
      <c r="J3" s="1"/>
      <c r="K3" s="1"/>
      <c r="L3" s="1"/>
    </row>
    <row r="4" spans="1:12" ht="18.75" customHeight="1" x14ac:dyDescent="0.3">
      <c r="A4" s="1"/>
      <c r="B4" s="1"/>
      <c r="C4" s="41"/>
      <c r="D4" s="1"/>
      <c r="E4" s="1"/>
      <c r="F4" s="1"/>
      <c r="G4" s="106" t="s">
        <v>0</v>
      </c>
      <c r="H4" s="107"/>
      <c r="I4" s="107"/>
      <c r="J4" s="107"/>
      <c r="K4" s="107"/>
      <c r="L4" s="108"/>
    </row>
    <row r="5" spans="1:12" ht="18.75" customHeight="1" x14ac:dyDescent="0.3">
      <c r="A5" s="1"/>
      <c r="B5" s="1"/>
      <c r="C5" s="41"/>
      <c r="D5" s="1"/>
      <c r="E5" s="1"/>
      <c r="F5" s="1"/>
      <c r="G5" s="109" t="s">
        <v>1</v>
      </c>
      <c r="H5" s="110"/>
      <c r="I5" s="110"/>
      <c r="J5" s="110"/>
      <c r="K5" s="110"/>
      <c r="L5" s="111"/>
    </row>
    <row r="6" spans="1:12" thickBot="1" x14ac:dyDescent="0.35">
      <c r="A6" s="1"/>
      <c r="B6" s="1"/>
      <c r="C6" s="41"/>
      <c r="D6" s="1"/>
      <c r="E6" s="1"/>
      <c r="F6" s="1"/>
      <c r="G6" s="112"/>
      <c r="H6" s="113"/>
      <c r="I6" s="113"/>
      <c r="J6" s="113"/>
      <c r="K6" s="113"/>
      <c r="L6" s="114"/>
    </row>
    <row r="7" spans="1:12" ht="14.4" x14ac:dyDescent="0.3">
      <c r="A7" s="1"/>
      <c r="B7" s="1"/>
      <c r="C7" s="41"/>
      <c r="D7" s="1"/>
      <c r="E7" s="1"/>
      <c r="F7" s="1"/>
      <c r="G7" s="1"/>
      <c r="H7" s="1"/>
      <c r="I7" s="1"/>
      <c r="J7" s="1"/>
      <c r="K7" s="1"/>
      <c r="L7" s="1"/>
    </row>
    <row r="8" spans="1:12" ht="14.4" x14ac:dyDescent="0.3">
      <c r="A8" s="1"/>
      <c r="B8" s="115" t="s">
        <v>47</v>
      </c>
      <c r="C8" s="116"/>
      <c r="D8" s="110"/>
      <c r="E8" s="110"/>
      <c r="F8" s="110"/>
      <c r="G8" s="110"/>
      <c r="H8" s="110"/>
      <c r="I8" s="110"/>
      <c r="J8" s="110"/>
      <c r="K8" s="110"/>
      <c r="L8" s="111"/>
    </row>
    <row r="9" spans="1:12" thickBot="1" x14ac:dyDescent="0.35">
      <c r="A9" s="1"/>
      <c r="B9" s="112"/>
      <c r="C9" s="114"/>
      <c r="D9" s="113"/>
      <c r="E9" s="113"/>
      <c r="F9" s="113"/>
      <c r="G9" s="113"/>
      <c r="H9" s="113"/>
      <c r="I9" s="113"/>
      <c r="J9" s="113"/>
      <c r="K9" s="113"/>
      <c r="L9" s="114"/>
    </row>
    <row r="10" spans="1:12" ht="32.25" customHeight="1" thickBot="1" x14ac:dyDescent="0.35">
      <c r="A10" s="1"/>
      <c r="B10" s="117" t="s">
        <v>48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20"/>
    </row>
    <row r="11" spans="1:12" ht="15.75" customHeight="1" thickTop="1" x14ac:dyDescent="0.3">
      <c r="A11" s="1"/>
      <c r="B11" s="2" t="s">
        <v>2</v>
      </c>
      <c r="C11" s="42"/>
      <c r="D11" s="121" t="s">
        <v>3</v>
      </c>
      <c r="E11" s="103"/>
      <c r="F11" s="103"/>
      <c r="G11" s="103"/>
      <c r="H11" s="103"/>
      <c r="I11" s="103"/>
      <c r="J11" s="103"/>
      <c r="K11" s="103"/>
      <c r="L11" s="104"/>
    </row>
    <row r="12" spans="1:12" ht="18.75" customHeight="1" x14ac:dyDescent="0.3">
      <c r="A12" s="1"/>
      <c r="B12" s="3"/>
      <c r="C12" s="43"/>
      <c r="D12" s="4"/>
      <c r="E12" s="4"/>
      <c r="F12" s="4"/>
      <c r="G12" s="4"/>
      <c r="H12" s="4"/>
      <c r="I12" s="4"/>
      <c r="J12" s="4"/>
      <c r="K12" s="4"/>
      <c r="L12" s="5"/>
    </row>
    <row r="13" spans="1:12" ht="41.25" customHeight="1" x14ac:dyDescent="0.3">
      <c r="A13" s="1"/>
      <c r="B13" s="105" t="s">
        <v>4</v>
      </c>
      <c r="C13" s="122"/>
      <c r="D13" s="78"/>
      <c r="E13" s="78"/>
      <c r="F13" s="78"/>
      <c r="G13" s="89"/>
      <c r="H13" s="105" t="s">
        <v>5</v>
      </c>
      <c r="I13" s="78"/>
      <c r="J13" s="78"/>
      <c r="K13" s="78"/>
      <c r="L13" s="89"/>
    </row>
    <row r="14" spans="1:12" ht="14.4" x14ac:dyDescent="0.3">
      <c r="A14" s="1"/>
      <c r="B14" s="70" t="s">
        <v>6</v>
      </c>
      <c r="C14" s="71"/>
      <c r="D14" s="68" t="s">
        <v>7</v>
      </c>
      <c r="E14" s="69"/>
      <c r="F14" s="60" t="s">
        <v>8</v>
      </c>
      <c r="G14" s="92" t="s">
        <v>9</v>
      </c>
      <c r="H14" s="96" t="s">
        <v>10</v>
      </c>
      <c r="I14" s="68" t="s">
        <v>11</v>
      </c>
      <c r="J14" s="69"/>
      <c r="K14" s="60" t="s">
        <v>8</v>
      </c>
      <c r="L14" s="92" t="s">
        <v>9</v>
      </c>
    </row>
    <row r="15" spans="1:12" ht="18" customHeight="1" x14ac:dyDescent="0.3">
      <c r="A15" s="1"/>
      <c r="B15" s="72"/>
      <c r="C15" s="73"/>
      <c r="D15" s="6" t="s">
        <v>12</v>
      </c>
      <c r="E15" s="7" t="s">
        <v>13</v>
      </c>
      <c r="F15" s="61"/>
      <c r="G15" s="93"/>
      <c r="H15" s="97"/>
      <c r="I15" s="6" t="s">
        <v>12</v>
      </c>
      <c r="J15" s="7" t="s">
        <v>13</v>
      </c>
      <c r="K15" s="61"/>
      <c r="L15" s="93"/>
    </row>
    <row r="16" spans="1:12" ht="18" customHeight="1" x14ac:dyDescent="0.3">
      <c r="A16" s="1"/>
      <c r="B16" s="74"/>
      <c r="C16" s="75"/>
      <c r="D16" s="8"/>
      <c r="E16" s="9"/>
      <c r="F16" s="7"/>
      <c r="G16" s="10"/>
      <c r="H16" s="11"/>
      <c r="I16" s="8"/>
      <c r="J16" s="9"/>
      <c r="K16" s="9"/>
      <c r="L16" s="10"/>
    </row>
    <row r="17" spans="1:12" ht="18" customHeight="1" x14ac:dyDescent="0.3">
      <c r="A17" s="1"/>
      <c r="B17" s="74"/>
      <c r="C17" s="75"/>
      <c r="D17" s="8"/>
      <c r="E17" s="9"/>
      <c r="F17" s="7"/>
      <c r="G17" s="10"/>
      <c r="H17" s="11"/>
      <c r="I17" s="8"/>
      <c r="J17" s="9"/>
      <c r="K17" s="9"/>
      <c r="L17" s="10"/>
    </row>
    <row r="18" spans="1:12" ht="18" customHeight="1" x14ac:dyDescent="0.3">
      <c r="A18" s="1"/>
      <c r="B18" s="74"/>
      <c r="C18" s="75"/>
      <c r="D18" s="8"/>
      <c r="E18" s="9"/>
      <c r="F18" s="12"/>
      <c r="G18" s="10"/>
      <c r="H18" s="11"/>
      <c r="I18" s="8"/>
      <c r="J18" s="9"/>
      <c r="K18" s="9"/>
      <c r="L18" s="10"/>
    </row>
    <row r="19" spans="1:12" ht="18" customHeight="1" x14ac:dyDescent="0.3">
      <c r="A19" s="1"/>
      <c r="B19" s="74"/>
      <c r="C19" s="75"/>
      <c r="D19" s="8"/>
      <c r="E19" s="9"/>
      <c r="F19" s="7"/>
      <c r="G19" s="10"/>
      <c r="H19" s="11"/>
      <c r="I19" s="8"/>
      <c r="J19" s="9"/>
      <c r="K19" s="9"/>
      <c r="L19" s="10"/>
    </row>
    <row r="20" spans="1:12" ht="18" customHeight="1" x14ac:dyDescent="0.3">
      <c r="A20" s="1"/>
      <c r="B20" s="74"/>
      <c r="C20" s="75"/>
      <c r="D20" s="8"/>
      <c r="E20" s="9"/>
      <c r="F20" s="7"/>
      <c r="G20" s="13"/>
      <c r="H20" s="11"/>
      <c r="I20" s="8"/>
      <c r="J20" s="9"/>
      <c r="K20" s="9"/>
      <c r="L20" s="10"/>
    </row>
    <row r="21" spans="1:12" ht="18" customHeight="1" thickBot="1" x14ac:dyDescent="0.35">
      <c r="A21" s="1"/>
      <c r="B21" s="123"/>
      <c r="C21" s="124"/>
      <c r="D21" s="14"/>
      <c r="E21" s="15"/>
      <c r="F21" s="16"/>
      <c r="G21" s="17"/>
      <c r="H21" s="18"/>
      <c r="I21" s="14"/>
      <c r="J21" s="15"/>
      <c r="K21" s="15"/>
      <c r="L21" s="17"/>
    </row>
    <row r="22" spans="1:12" ht="18" customHeight="1" thickTop="1" thickBot="1" x14ac:dyDescent="0.35">
      <c r="A22" s="1"/>
      <c r="B22" s="98" t="s">
        <v>43</v>
      </c>
      <c r="C22" s="99"/>
      <c r="D22" s="100"/>
      <c r="E22" s="100"/>
      <c r="F22" s="100"/>
      <c r="G22" s="100"/>
      <c r="H22" s="100"/>
      <c r="I22" s="100"/>
      <c r="J22" s="100"/>
      <c r="K22" s="100"/>
      <c r="L22" s="67"/>
    </row>
    <row r="23" spans="1:12" ht="18" customHeight="1" thickTop="1" thickBot="1" x14ac:dyDescent="0.35">
      <c r="A23" s="1"/>
      <c r="B23" s="19"/>
      <c r="C23" s="47" t="s">
        <v>34</v>
      </c>
      <c r="D23" s="83" t="s">
        <v>14</v>
      </c>
      <c r="E23" s="67"/>
      <c r="F23" s="83" t="s">
        <v>15</v>
      </c>
      <c r="G23" s="67"/>
      <c r="H23" s="20" t="s">
        <v>46</v>
      </c>
      <c r="I23" s="83" t="s">
        <v>16</v>
      </c>
      <c r="J23" s="67"/>
      <c r="K23" s="83" t="s">
        <v>17</v>
      </c>
      <c r="L23" s="67"/>
    </row>
    <row r="24" spans="1:12" ht="18" customHeight="1" thickTop="1" thickBot="1" x14ac:dyDescent="0.35">
      <c r="A24" s="1"/>
      <c r="B24" s="21" t="s">
        <v>18</v>
      </c>
      <c r="C24" s="48">
        <v>306</v>
      </c>
      <c r="D24" s="84">
        <v>460</v>
      </c>
      <c r="E24" s="67"/>
      <c r="F24" s="84">
        <v>615</v>
      </c>
      <c r="G24" s="67"/>
      <c r="H24" s="85" t="s">
        <v>42</v>
      </c>
      <c r="I24" s="62">
        <v>100</v>
      </c>
      <c r="J24" s="63"/>
      <c r="K24" s="62">
        <v>20</v>
      </c>
      <c r="L24" s="63"/>
    </row>
    <row r="25" spans="1:12" ht="18" customHeight="1" thickTop="1" thickBot="1" x14ac:dyDescent="0.35">
      <c r="A25" s="1"/>
      <c r="B25" s="49" t="s">
        <v>44</v>
      </c>
      <c r="C25" s="22">
        <v>266</v>
      </c>
      <c r="D25" s="66">
        <v>400</v>
      </c>
      <c r="E25" s="67"/>
      <c r="F25" s="66">
        <v>535</v>
      </c>
      <c r="G25" s="67"/>
      <c r="H25" s="86"/>
      <c r="I25" s="64"/>
      <c r="J25" s="65"/>
      <c r="K25" s="64"/>
      <c r="L25" s="65"/>
    </row>
    <row r="26" spans="1:12" ht="18" customHeight="1" thickTop="1" x14ac:dyDescent="0.3">
      <c r="A26" s="1"/>
      <c r="B26" s="101" t="s">
        <v>19</v>
      </c>
      <c r="C26" s="102"/>
      <c r="D26" s="103"/>
      <c r="E26" s="103"/>
      <c r="F26" s="103"/>
      <c r="G26" s="103"/>
      <c r="H26" s="103"/>
      <c r="I26" s="103"/>
      <c r="J26" s="103"/>
      <c r="K26" s="103"/>
      <c r="L26" s="104"/>
    </row>
    <row r="27" spans="1:12" ht="15.75" customHeight="1" x14ac:dyDescent="0.3">
      <c r="A27" s="1"/>
      <c r="B27" s="23" t="s">
        <v>20</v>
      </c>
      <c r="C27" s="132" t="s">
        <v>21</v>
      </c>
      <c r="D27" s="133"/>
      <c r="E27" s="87" t="s">
        <v>22</v>
      </c>
      <c r="F27" s="60" t="s">
        <v>6</v>
      </c>
      <c r="G27" s="60" t="s">
        <v>10</v>
      </c>
      <c r="H27" s="60" t="s">
        <v>23</v>
      </c>
      <c r="I27" s="60" t="s">
        <v>24</v>
      </c>
      <c r="J27" s="60" t="s">
        <v>25</v>
      </c>
      <c r="K27" s="94" t="s">
        <v>41</v>
      </c>
      <c r="L27" s="92" t="s">
        <v>26</v>
      </c>
    </row>
    <row r="28" spans="1:12" ht="15.75" customHeight="1" x14ac:dyDescent="0.3">
      <c r="A28" s="1"/>
      <c r="B28" s="23" t="s">
        <v>27</v>
      </c>
      <c r="C28" s="134"/>
      <c r="D28" s="135"/>
      <c r="E28" s="61"/>
      <c r="F28" s="61"/>
      <c r="G28" s="61"/>
      <c r="H28" s="61"/>
      <c r="I28" s="61"/>
      <c r="J28" s="61"/>
      <c r="K28" s="95"/>
      <c r="L28" s="93"/>
    </row>
    <row r="29" spans="1:12" ht="15.75" customHeight="1" x14ac:dyDescent="0.3">
      <c r="A29" s="1"/>
      <c r="B29" s="52" t="s">
        <v>28</v>
      </c>
      <c r="C29" s="136"/>
      <c r="D29" s="137"/>
      <c r="E29" s="54"/>
      <c r="F29" s="50"/>
      <c r="G29" s="50"/>
      <c r="H29" s="27">
        <f>+I29</f>
        <v>0</v>
      </c>
      <c r="I29" s="28"/>
      <c r="J29" s="29">
        <f>+G29-F29</f>
        <v>0</v>
      </c>
      <c r="K29" s="57" t="s">
        <v>40</v>
      </c>
      <c r="L29" s="31"/>
    </row>
    <row r="30" spans="1:12" ht="15.75" customHeight="1" x14ac:dyDescent="0.3">
      <c r="A30" s="1"/>
      <c r="B30" s="52" t="s">
        <v>28</v>
      </c>
      <c r="C30" s="136"/>
      <c r="D30" s="137"/>
      <c r="E30" s="54"/>
      <c r="F30" s="50"/>
      <c r="G30" s="50"/>
      <c r="H30" s="27">
        <f t="shared" ref="H30:H31" si="0">+I30</f>
        <v>0</v>
      </c>
      <c r="I30" s="28"/>
      <c r="J30" s="29">
        <f>+G30-F30</f>
        <v>0</v>
      </c>
      <c r="K30" s="57" t="s">
        <v>40</v>
      </c>
      <c r="L30" s="31"/>
    </row>
    <row r="31" spans="1:12" ht="15.75" customHeight="1" x14ac:dyDescent="0.3">
      <c r="A31" s="1"/>
      <c r="B31" s="52" t="s">
        <v>28</v>
      </c>
      <c r="C31" s="136"/>
      <c r="D31" s="137"/>
      <c r="E31" s="54"/>
      <c r="F31" s="50"/>
      <c r="G31" s="50"/>
      <c r="H31" s="27">
        <f t="shared" si="0"/>
        <v>0</v>
      </c>
      <c r="I31" s="28"/>
      <c r="J31" s="29">
        <f t="shared" ref="J31" si="1">+G31-F31</f>
        <v>0</v>
      </c>
      <c r="K31" s="57" t="s">
        <v>40</v>
      </c>
      <c r="L31" s="31"/>
    </row>
    <row r="32" spans="1:12" ht="15.75" customHeight="1" x14ac:dyDescent="0.3">
      <c r="A32" s="1"/>
      <c r="B32" s="52" t="s">
        <v>28</v>
      </c>
      <c r="C32" s="137"/>
      <c r="D32" s="137"/>
      <c r="E32" s="54"/>
      <c r="F32" s="26"/>
      <c r="G32" s="26"/>
      <c r="H32" s="27">
        <f>+I32</f>
        <v>0</v>
      </c>
      <c r="I32" s="28"/>
      <c r="J32" s="29">
        <f>+G32-F32</f>
        <v>0</v>
      </c>
      <c r="K32" s="57" t="s">
        <v>40</v>
      </c>
      <c r="L32" s="31"/>
    </row>
    <row r="33" spans="1:26" ht="15.75" customHeight="1" x14ac:dyDescent="0.3">
      <c r="A33" s="1"/>
      <c r="B33" s="53" t="s">
        <v>35</v>
      </c>
      <c r="C33" s="137"/>
      <c r="D33" s="137"/>
      <c r="E33" s="54"/>
      <c r="F33" s="26"/>
      <c r="G33" s="26"/>
      <c r="H33" s="27">
        <f>+I33</f>
        <v>0</v>
      </c>
      <c r="I33" s="28"/>
      <c r="J33" s="29">
        <f>+G33-F33</f>
        <v>0</v>
      </c>
      <c r="K33" s="57" t="s">
        <v>40</v>
      </c>
      <c r="L33" s="31"/>
    </row>
    <row r="34" spans="1:26" ht="15.75" customHeight="1" x14ac:dyDescent="0.3">
      <c r="A34" s="1"/>
      <c r="B34" s="53" t="s">
        <v>35</v>
      </c>
      <c r="C34" s="136"/>
      <c r="D34" s="137"/>
      <c r="E34" s="58"/>
      <c r="F34" s="26"/>
      <c r="G34" s="26"/>
      <c r="H34" s="27">
        <f>+I34</f>
        <v>0</v>
      </c>
      <c r="I34" s="28"/>
      <c r="J34" s="29">
        <f>+G34-F34</f>
        <v>0</v>
      </c>
      <c r="K34" s="57" t="s">
        <v>40</v>
      </c>
      <c r="L34" s="31"/>
    </row>
    <row r="35" spans="1:26" ht="15.75" customHeight="1" x14ac:dyDescent="0.3">
      <c r="A35" s="1"/>
      <c r="B35" s="53" t="s">
        <v>35</v>
      </c>
      <c r="C35" s="137"/>
      <c r="D35" s="137"/>
      <c r="E35" s="54"/>
      <c r="F35" s="26"/>
      <c r="G35" s="26"/>
      <c r="H35" s="27">
        <f>+I35</f>
        <v>0</v>
      </c>
      <c r="I35" s="28"/>
      <c r="J35" s="29">
        <f>+G35-F35</f>
        <v>0</v>
      </c>
      <c r="K35" s="57" t="s">
        <v>40</v>
      </c>
      <c r="L35" s="31"/>
    </row>
    <row r="36" spans="1:26" ht="15.75" customHeight="1" x14ac:dyDescent="0.3">
      <c r="A36" s="1"/>
      <c r="B36" s="53" t="s">
        <v>35</v>
      </c>
      <c r="C36" s="137"/>
      <c r="D36" s="137"/>
      <c r="E36" s="54"/>
      <c r="F36" s="26"/>
      <c r="G36" s="26"/>
      <c r="H36" s="27">
        <f t="shared" ref="H36:H39" si="2">+I36</f>
        <v>0</v>
      </c>
      <c r="I36" s="28"/>
      <c r="J36" s="29">
        <f t="shared" ref="J36:J39" si="3">+G36-F36</f>
        <v>0</v>
      </c>
      <c r="K36" s="57" t="s">
        <v>40</v>
      </c>
      <c r="L36" s="31"/>
    </row>
    <row r="37" spans="1:26" ht="15.75" customHeight="1" x14ac:dyDescent="0.3">
      <c r="A37" s="1"/>
      <c r="B37" s="53" t="s">
        <v>35</v>
      </c>
      <c r="C37" s="137"/>
      <c r="D37" s="137"/>
      <c r="E37" s="54"/>
      <c r="F37" s="26"/>
      <c r="G37" s="26"/>
      <c r="H37" s="27">
        <f t="shared" si="2"/>
        <v>0</v>
      </c>
      <c r="I37" s="28"/>
      <c r="J37" s="29">
        <f t="shared" si="3"/>
        <v>0</v>
      </c>
      <c r="K37" s="57" t="s">
        <v>40</v>
      </c>
      <c r="L37" s="31"/>
    </row>
    <row r="38" spans="1:26" ht="15.75" customHeight="1" x14ac:dyDescent="0.3">
      <c r="A38" s="1"/>
      <c r="B38" s="53" t="s">
        <v>45</v>
      </c>
      <c r="C38" s="137"/>
      <c r="D38" s="137"/>
      <c r="E38" s="54"/>
      <c r="F38" s="26"/>
      <c r="G38" s="26"/>
      <c r="H38" s="27">
        <f t="shared" si="2"/>
        <v>0</v>
      </c>
      <c r="I38" s="28"/>
      <c r="J38" s="29">
        <f t="shared" si="3"/>
        <v>0</v>
      </c>
      <c r="K38" s="57" t="s">
        <v>40</v>
      </c>
      <c r="L38" s="31"/>
    </row>
    <row r="39" spans="1:26" ht="15.75" customHeight="1" x14ac:dyDescent="0.3">
      <c r="A39" s="1"/>
      <c r="B39" s="53" t="s">
        <v>45</v>
      </c>
      <c r="C39" s="137"/>
      <c r="D39" s="137"/>
      <c r="E39" s="54"/>
      <c r="F39" s="26"/>
      <c r="G39" s="26"/>
      <c r="H39" s="27">
        <f t="shared" si="2"/>
        <v>0</v>
      </c>
      <c r="I39" s="28"/>
      <c r="J39" s="29">
        <f t="shared" si="3"/>
        <v>0</v>
      </c>
      <c r="K39" s="57" t="s">
        <v>40</v>
      </c>
      <c r="L39" s="31"/>
    </row>
    <row r="40" spans="1:26" ht="15.75" customHeight="1" x14ac:dyDescent="0.3">
      <c r="A40" s="1"/>
      <c r="B40" s="79" t="s">
        <v>29</v>
      </c>
      <c r="C40" s="80"/>
      <c r="D40" s="81"/>
      <c r="E40" s="78"/>
      <c r="F40" s="78"/>
      <c r="G40" s="78"/>
      <c r="H40" s="78"/>
      <c r="I40" s="69"/>
      <c r="J40" s="32"/>
      <c r="K40" s="33"/>
      <c r="L40" s="34">
        <f>SUM(L29:L39)</f>
        <v>0</v>
      </c>
    </row>
    <row r="41" spans="1:26" ht="15.75" customHeight="1" x14ac:dyDescent="0.3">
      <c r="A41" s="1"/>
      <c r="B41" s="79" t="s">
        <v>30</v>
      </c>
      <c r="C41" s="82"/>
      <c r="D41" s="78"/>
      <c r="E41" s="78"/>
      <c r="F41" s="78"/>
      <c r="G41" s="69"/>
      <c r="H41" s="127"/>
      <c r="I41" s="78"/>
      <c r="J41" s="69"/>
      <c r="K41" s="88">
        <f>+H41*100</f>
        <v>0</v>
      </c>
      <c r="L41" s="89"/>
    </row>
    <row r="42" spans="1:26" ht="18" customHeight="1" x14ac:dyDescent="0.3">
      <c r="A42" s="1"/>
      <c r="B42" s="79" t="s">
        <v>31</v>
      </c>
      <c r="C42" s="82"/>
      <c r="D42" s="78"/>
      <c r="E42" s="78"/>
      <c r="F42" s="78"/>
      <c r="G42" s="69"/>
      <c r="H42" s="127"/>
      <c r="I42" s="78"/>
      <c r="J42" s="69"/>
      <c r="K42" s="88">
        <f>+H42*20</f>
        <v>0</v>
      </c>
      <c r="L42" s="89"/>
    </row>
    <row r="43" spans="1:26" ht="33.75" customHeight="1" x14ac:dyDescent="0.3">
      <c r="A43" s="1"/>
      <c r="B43" s="76" t="s">
        <v>32</v>
      </c>
      <c r="C43" s="77"/>
      <c r="D43" s="78"/>
      <c r="E43" s="78"/>
      <c r="F43" s="78"/>
      <c r="G43" s="78"/>
      <c r="H43" s="78"/>
      <c r="I43" s="78"/>
      <c r="J43" s="69"/>
      <c r="K43" s="126">
        <f>+L40+K41+K42</f>
        <v>0</v>
      </c>
      <c r="L43" s="89"/>
    </row>
    <row r="44" spans="1:26" ht="15.75" customHeight="1" x14ac:dyDescent="0.3">
      <c r="A44" s="1"/>
      <c r="B44" s="90" t="s">
        <v>33</v>
      </c>
      <c r="C44" s="91"/>
      <c r="D44" s="78"/>
      <c r="E44" s="78"/>
      <c r="F44" s="78"/>
      <c r="G44" s="78"/>
      <c r="H44" s="78"/>
      <c r="I44" s="78"/>
      <c r="J44" s="78"/>
      <c r="K44" s="78"/>
      <c r="L44" s="89"/>
      <c r="Z44" s="55" t="s">
        <v>39</v>
      </c>
    </row>
    <row r="45" spans="1:26" ht="15.75" customHeight="1" thickBot="1" x14ac:dyDescent="0.35">
      <c r="A45" s="1"/>
      <c r="B45" s="128"/>
      <c r="C45" s="129"/>
      <c r="D45" s="130"/>
      <c r="E45" s="130"/>
      <c r="F45" s="130"/>
      <c r="G45" s="130"/>
      <c r="H45" s="130"/>
      <c r="I45" s="130"/>
      <c r="J45" s="130"/>
      <c r="K45" s="130"/>
      <c r="L45" s="131"/>
      <c r="Z45" t="s">
        <v>38</v>
      </c>
    </row>
    <row r="46" spans="1:26" ht="15.75" customHeight="1" thickTop="1" x14ac:dyDescent="0.3">
      <c r="A46" s="1"/>
      <c r="B46" s="1"/>
      <c r="C46" s="41"/>
      <c r="D46" s="35"/>
      <c r="E46" s="36"/>
      <c r="F46" s="37"/>
      <c r="G46" s="36"/>
      <c r="H46" s="1"/>
      <c r="I46" s="38"/>
      <c r="J46" s="39"/>
      <c r="K46" s="39"/>
      <c r="L46" s="40"/>
    </row>
    <row r="47" spans="1:26" ht="15.75" customHeight="1" x14ac:dyDescent="0.3">
      <c r="A47" s="1"/>
      <c r="B47" s="1"/>
      <c r="C47" s="41"/>
      <c r="D47" s="35"/>
      <c r="E47" s="36"/>
      <c r="F47" s="37"/>
      <c r="G47" s="36"/>
      <c r="H47" s="1"/>
      <c r="I47" s="38"/>
      <c r="J47" s="1"/>
      <c r="K47" s="1"/>
      <c r="L47" s="40"/>
    </row>
    <row r="49" spans="1:32" ht="15.75" customHeight="1" x14ac:dyDescent="0.3">
      <c r="A49" s="1"/>
      <c r="V49" s="23" t="s">
        <v>20</v>
      </c>
      <c r="W49" s="44"/>
      <c r="X49" s="125" t="s">
        <v>21</v>
      </c>
      <c r="Y49" s="87" t="s">
        <v>22</v>
      </c>
      <c r="Z49" s="60" t="s">
        <v>6</v>
      </c>
      <c r="AA49" s="60" t="s">
        <v>10</v>
      </c>
      <c r="AB49" s="60" t="s">
        <v>23</v>
      </c>
      <c r="AC49" s="60" t="s">
        <v>24</v>
      </c>
      <c r="AD49" s="60" t="s">
        <v>25</v>
      </c>
      <c r="AE49" s="94" t="s">
        <v>37</v>
      </c>
      <c r="AF49" s="92" t="s">
        <v>26</v>
      </c>
    </row>
    <row r="50" spans="1:32" ht="15.75" customHeight="1" x14ac:dyDescent="0.3">
      <c r="A50" s="1"/>
      <c r="V50" s="23" t="s">
        <v>27</v>
      </c>
      <c r="W50" s="45"/>
      <c r="X50" s="61"/>
      <c r="Y50" s="61"/>
      <c r="Z50" s="61"/>
      <c r="AA50" s="61"/>
      <c r="AB50" s="61"/>
      <c r="AC50" s="61"/>
      <c r="AD50" s="61"/>
      <c r="AE50" s="61"/>
      <c r="AF50" s="93"/>
    </row>
    <row r="51" spans="1:32" ht="15.75" customHeight="1" x14ac:dyDescent="0.3">
      <c r="A51" s="1"/>
      <c r="V51" s="24" t="s">
        <v>28</v>
      </c>
      <c r="W51" s="46"/>
      <c r="X51" s="51" t="s">
        <v>36</v>
      </c>
      <c r="Y51" s="25"/>
      <c r="Z51" s="50">
        <v>44765</v>
      </c>
      <c r="AA51" s="50">
        <v>44769</v>
      </c>
      <c r="AB51" s="27">
        <f t="shared" ref="AB51:AB52" si="4">+AC51</f>
        <v>1</v>
      </c>
      <c r="AC51" s="28">
        <v>1</v>
      </c>
      <c r="AD51" s="29">
        <f t="shared" ref="AD51:AD52" si="5">+AA51-Z51</f>
        <v>4</v>
      </c>
      <c r="AE51" s="30">
        <v>153</v>
      </c>
      <c r="AF51" s="31">
        <f>IF(AB51="Wrong no. of persons","Wrong no. of persons",IF((AD51&lt;2),+AE51*3*AC51,+AE51*AD51*AC51))</f>
        <v>612</v>
      </c>
    </row>
    <row r="52" spans="1:32" ht="15.75" customHeight="1" x14ac:dyDescent="0.3">
      <c r="A52" s="1"/>
      <c r="V52" s="24" t="s">
        <v>28</v>
      </c>
      <c r="W52" s="46"/>
      <c r="X52" s="51" t="s">
        <v>36</v>
      </c>
      <c r="Y52" s="25"/>
      <c r="Z52" s="50">
        <v>44766</v>
      </c>
      <c r="AA52" s="50">
        <v>44769</v>
      </c>
      <c r="AB52" s="27">
        <f t="shared" si="4"/>
        <v>1</v>
      </c>
      <c r="AC52" s="28">
        <v>1</v>
      </c>
      <c r="AD52" s="29">
        <f t="shared" si="5"/>
        <v>3</v>
      </c>
      <c r="AE52" s="30">
        <v>153</v>
      </c>
      <c r="AF52" s="31">
        <f>IF(AB52="Wrong no. of persons","Wrong no. of persons",IF((AD52&lt;2),+AE52*3*AC52,+AE52*AD52*AC52))</f>
        <v>459</v>
      </c>
    </row>
    <row r="53" spans="1:32" ht="15.75" customHeight="1" x14ac:dyDescent="0.3">
      <c r="A53" s="1"/>
      <c r="V53" s="24" t="s">
        <v>28</v>
      </c>
      <c r="W53" s="46"/>
      <c r="X53" s="51" t="s">
        <v>36</v>
      </c>
      <c r="Y53" s="25"/>
      <c r="Z53" s="50">
        <v>44767</v>
      </c>
      <c r="AA53" s="50">
        <v>44769</v>
      </c>
      <c r="AB53" s="27">
        <f t="shared" ref="AB53" si="6">+AC53</f>
        <v>1</v>
      </c>
      <c r="AC53" s="28">
        <v>1</v>
      </c>
      <c r="AD53" s="29">
        <f t="shared" ref="AD53" si="7">+AA53-Z53</f>
        <v>2</v>
      </c>
      <c r="AE53" s="30">
        <v>153</v>
      </c>
      <c r="AF53" s="31">
        <f>IF(AB53="Wrong no. of persons","Wrong no. of persons",IF((AD53&lt;2),+AE53*3*AC53,+AE53*AD53*AC53))</f>
        <v>306</v>
      </c>
    </row>
    <row r="54" spans="1:32" ht="30" customHeight="1" x14ac:dyDescent="0.3">
      <c r="A54" s="1"/>
      <c r="V54" s="24" t="s">
        <v>28</v>
      </c>
      <c r="W54" s="46"/>
      <c r="X54" s="51" t="s">
        <v>36</v>
      </c>
      <c r="Y54" s="25"/>
      <c r="Z54" s="50">
        <v>44767</v>
      </c>
      <c r="AA54" s="50">
        <v>44769</v>
      </c>
      <c r="AB54" s="27">
        <f t="shared" ref="AB54" si="8">+AC54</f>
        <v>1</v>
      </c>
      <c r="AC54" s="28">
        <v>1</v>
      </c>
      <c r="AD54" s="29">
        <f>+AA54-Z54</f>
        <v>2</v>
      </c>
      <c r="AE54" s="30">
        <v>306</v>
      </c>
      <c r="AF54" s="56">
        <f>IF(AND(AD54=2,AD54=3),153*2*AC54,153.75*3*AC54)</f>
        <v>461.25</v>
      </c>
    </row>
    <row r="55" spans="1:32" ht="15.75" customHeight="1" x14ac:dyDescent="0.3">
      <c r="A55" s="1"/>
      <c r="B55" s="1"/>
      <c r="C55" s="41"/>
      <c r="D55" s="1"/>
      <c r="E55" s="1"/>
      <c r="F55" s="1"/>
      <c r="G55" s="1"/>
      <c r="H55" s="1"/>
      <c r="I55" s="1"/>
      <c r="J55" s="1"/>
      <c r="K55" s="1"/>
      <c r="L55" s="1"/>
    </row>
    <row r="56" spans="1:32" ht="15.75" customHeight="1" x14ac:dyDescent="0.3">
      <c r="A56" s="1"/>
      <c r="B56" s="1"/>
      <c r="C56" s="41"/>
      <c r="D56" s="1"/>
      <c r="E56" s="1"/>
      <c r="F56" s="1"/>
      <c r="G56" s="1"/>
      <c r="H56" s="1"/>
      <c r="I56" s="1"/>
      <c r="J56" s="1"/>
      <c r="K56" s="1"/>
      <c r="L56" s="1"/>
    </row>
    <row r="57" spans="1:32" ht="15.75" customHeight="1" x14ac:dyDescent="0.3">
      <c r="A57" s="1"/>
      <c r="B57" s="1"/>
      <c r="C57" s="41"/>
      <c r="D57" s="1"/>
      <c r="E57" s="1"/>
      <c r="F57" s="1"/>
      <c r="G57" s="1"/>
      <c r="H57" s="1"/>
      <c r="I57" s="1"/>
      <c r="J57" s="1"/>
      <c r="K57" s="1"/>
      <c r="L57" s="1"/>
    </row>
    <row r="58" spans="1:32" ht="15.75" customHeight="1" x14ac:dyDescent="0.3">
      <c r="A58" s="1"/>
      <c r="B58" s="1"/>
      <c r="C58" s="41"/>
      <c r="D58" s="1"/>
      <c r="E58" s="1"/>
      <c r="F58" s="1"/>
      <c r="G58" s="1"/>
      <c r="H58" s="1"/>
      <c r="I58" s="1"/>
      <c r="J58" s="1"/>
      <c r="K58" s="1"/>
      <c r="L58" s="1"/>
    </row>
    <row r="59" spans="1:32" ht="15.75" customHeight="1" x14ac:dyDescent="0.3">
      <c r="A59" s="1"/>
      <c r="B59" s="1"/>
      <c r="C59" s="41"/>
      <c r="D59" s="1"/>
      <c r="E59" s="1"/>
      <c r="F59" s="1"/>
      <c r="G59" s="1"/>
      <c r="H59" s="1"/>
      <c r="I59" s="1"/>
      <c r="J59" s="1"/>
      <c r="K59" s="1"/>
      <c r="L59" s="1"/>
    </row>
    <row r="60" spans="1:32" ht="15.75" customHeight="1" x14ac:dyDescent="0.3">
      <c r="A60" s="1"/>
      <c r="B60" s="1"/>
      <c r="C60" s="41"/>
      <c r="D60" s="1"/>
      <c r="E60" s="1"/>
      <c r="F60" s="1"/>
      <c r="G60" s="1"/>
      <c r="H60" s="1"/>
      <c r="I60" s="1"/>
      <c r="J60" s="1"/>
      <c r="K60" s="1"/>
      <c r="L60" s="1"/>
    </row>
    <row r="61" spans="1:32" ht="15.75" customHeight="1" x14ac:dyDescent="0.3">
      <c r="A61" s="1"/>
      <c r="B61" s="1"/>
      <c r="C61" s="41"/>
      <c r="D61" s="1"/>
      <c r="E61" s="1"/>
      <c r="F61" s="1"/>
      <c r="G61" s="1"/>
      <c r="H61" s="1"/>
      <c r="I61" s="1"/>
      <c r="J61" s="1"/>
      <c r="K61" s="1"/>
      <c r="L61" s="1"/>
    </row>
    <row r="62" spans="1:32" ht="15.75" customHeight="1" x14ac:dyDescent="0.3">
      <c r="A62" s="1"/>
      <c r="B62" s="1"/>
      <c r="C62" s="41"/>
      <c r="D62" s="1"/>
      <c r="E62" s="1"/>
      <c r="F62" s="1"/>
      <c r="G62" s="1"/>
      <c r="H62" s="1"/>
      <c r="I62" s="1"/>
      <c r="J62" s="1"/>
      <c r="K62" s="1"/>
      <c r="L62" s="1"/>
    </row>
    <row r="63" spans="1:32" ht="15.75" customHeight="1" x14ac:dyDescent="0.3">
      <c r="A63" s="1"/>
      <c r="B63" s="1"/>
      <c r="C63" s="41"/>
      <c r="D63" s="1"/>
      <c r="E63" s="1"/>
      <c r="F63" s="1"/>
      <c r="G63" s="1"/>
      <c r="H63" s="1"/>
      <c r="I63" s="1"/>
      <c r="J63" s="1"/>
      <c r="K63" s="1"/>
      <c r="L63" s="1"/>
    </row>
    <row r="64" spans="1:32" ht="15.75" customHeight="1" x14ac:dyDescent="0.3">
      <c r="A64" s="1"/>
      <c r="B64" s="1"/>
      <c r="C64" s="4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 x14ac:dyDescent="0.3">
      <c r="A65" s="1"/>
      <c r="B65" s="1"/>
      <c r="C65" s="41"/>
      <c r="D65" s="1"/>
      <c r="E65" s="1"/>
      <c r="F65" s="1"/>
      <c r="G65" s="1"/>
      <c r="H65" s="1"/>
      <c r="I65" s="1"/>
      <c r="J65" s="1"/>
      <c r="K65" s="1"/>
      <c r="L65" s="1"/>
    </row>
  </sheetData>
  <mergeCells count="74">
    <mergeCell ref="AD49:AD50"/>
    <mergeCell ref="AE49:AE50"/>
    <mergeCell ref="AF49:AF50"/>
    <mergeCell ref="C27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Y49:Y50"/>
    <mergeCell ref="Z49:Z50"/>
    <mergeCell ref="AA49:AA50"/>
    <mergeCell ref="AB49:AB50"/>
    <mergeCell ref="AC49:AC50"/>
    <mergeCell ref="B18:C18"/>
    <mergeCell ref="B19:C19"/>
    <mergeCell ref="B20:C20"/>
    <mergeCell ref="B21:C21"/>
    <mergeCell ref="X49:X50"/>
    <mergeCell ref="K43:L43"/>
    <mergeCell ref="H41:J41"/>
    <mergeCell ref="H42:J42"/>
    <mergeCell ref="B45:L45"/>
    <mergeCell ref="K24:L25"/>
    <mergeCell ref="I23:J23"/>
    <mergeCell ref="J27:J28"/>
    <mergeCell ref="H13:L13"/>
    <mergeCell ref="G4:L4"/>
    <mergeCell ref="G5:L6"/>
    <mergeCell ref="B8:L9"/>
    <mergeCell ref="B10:L10"/>
    <mergeCell ref="D11:L11"/>
    <mergeCell ref="B13:G13"/>
    <mergeCell ref="K23:L23"/>
    <mergeCell ref="L27:L28"/>
    <mergeCell ref="K27:K28"/>
    <mergeCell ref="G14:G15"/>
    <mergeCell ref="H14:H15"/>
    <mergeCell ref="B22:L22"/>
    <mergeCell ref="B26:L26"/>
    <mergeCell ref="K14:K15"/>
    <mergeCell ref="L14:L15"/>
    <mergeCell ref="K42:L42"/>
    <mergeCell ref="K41:L41"/>
    <mergeCell ref="B44:L44"/>
    <mergeCell ref="H27:H28"/>
    <mergeCell ref="F27:F28"/>
    <mergeCell ref="B43:J43"/>
    <mergeCell ref="B40:I40"/>
    <mergeCell ref="B42:G42"/>
    <mergeCell ref="B41:G41"/>
    <mergeCell ref="F23:G23"/>
    <mergeCell ref="F24:G24"/>
    <mergeCell ref="G27:G28"/>
    <mergeCell ref="H24:H25"/>
    <mergeCell ref="D25:E25"/>
    <mergeCell ref="E27:E28"/>
    <mergeCell ref="D23:E23"/>
    <mergeCell ref="D24:E24"/>
    <mergeCell ref="I27:I28"/>
    <mergeCell ref="I24:J25"/>
    <mergeCell ref="F25:G25"/>
    <mergeCell ref="I14:J14"/>
    <mergeCell ref="B14:C15"/>
    <mergeCell ref="B17:C17"/>
    <mergeCell ref="B16:C16"/>
    <mergeCell ref="D14:E14"/>
    <mergeCell ref="F14:F1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Travel &amp; Accomodation 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Ziehengraser</cp:lastModifiedBy>
  <cp:lastPrinted>2021-03-12T12:53:16Z</cp:lastPrinted>
  <dcterms:created xsi:type="dcterms:W3CDTF">2012-01-10T18:33:01Z</dcterms:created>
  <dcterms:modified xsi:type="dcterms:W3CDTF">2022-01-12T10:01:25Z</dcterms:modified>
</cp:coreProperties>
</file>