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2_Gold\2_Tournaments\2022\Cups\Seniors\Celje_Senior_Ecup_2022_SLO\"/>
    </mc:Choice>
  </mc:AlternateContent>
  <xr:revisionPtr revIDLastSave="0" documentId="13_ncr:1_{FF166A07-A37E-4D0F-A617-EBA4738A824C}" xr6:coauthVersionLast="47" xr6:coauthVersionMax="47" xr10:uidLastSave="{00000000-0000-0000-0000-000000000000}"/>
  <bookViews>
    <workbookView xWindow="-108" yWindow="-108" windowWidth="23256" windowHeight="12456" xr2:uid="{0DA53E5F-24BA-4245-8EE5-06D8AA0A26EC}"/>
  </bookViews>
  <sheets>
    <sheet name="forms" sheetId="1" r:id="rId1"/>
    <sheet name="Lis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I29" i="1" s="1"/>
  <c r="H28" i="1"/>
  <c r="I28" i="1" s="1"/>
  <c r="H27" i="1"/>
  <c r="H26" i="1"/>
  <c r="G26" i="1"/>
  <c r="J18" i="1"/>
  <c r="J19" i="1"/>
  <c r="J20" i="1"/>
  <c r="J21" i="1"/>
  <c r="J22" i="1"/>
  <c r="J17" i="1"/>
  <c r="J9" i="1"/>
  <c r="J10" i="1"/>
  <c r="J11" i="1"/>
  <c r="J12" i="1"/>
  <c r="J13" i="1"/>
  <c r="J14" i="1"/>
  <c r="I39" i="1"/>
  <c r="I26" i="1" l="1"/>
  <c r="J23" i="1"/>
  <c r="G27" i="1"/>
  <c r="I27" i="1" s="1"/>
  <c r="G28" i="1"/>
  <c r="G29" i="1"/>
  <c r="G30" i="1"/>
  <c r="I35" i="1"/>
  <c r="I36" i="1"/>
  <c r="I37" i="1"/>
  <c r="I38" i="1"/>
  <c r="I44" i="1"/>
  <c r="I45" i="1"/>
  <c r="I43" i="1"/>
  <c r="I42" i="1"/>
  <c r="I41" i="1"/>
  <c r="I30" i="1" l="1"/>
  <c r="I40" i="1"/>
  <c r="I31" i="1" l="1"/>
  <c r="I46" i="1" s="1"/>
</calcChain>
</file>

<file path=xl/sharedStrings.xml><?xml version="1.0" encoding="utf-8"?>
<sst xmlns="http://schemas.openxmlformats.org/spreadsheetml/2006/main" count="78" uniqueCount="57">
  <si>
    <t>IMPORTANT: FILL UP THE GREY CELLS</t>
  </si>
  <si>
    <t>COUNTRY</t>
  </si>
  <si>
    <t>ARRIVAL</t>
  </si>
  <si>
    <t>Arrival date</t>
  </si>
  <si>
    <t>Arrival time</t>
  </si>
  <si>
    <t>Airport</t>
  </si>
  <si>
    <t>Flight no.</t>
  </si>
  <si>
    <t>No. Of persons</t>
  </si>
  <si>
    <t>ACCOMODATION TOURNAMENT</t>
  </si>
  <si>
    <t>DEPARTURE</t>
  </si>
  <si>
    <t>HOTEL</t>
  </si>
  <si>
    <t>Departure date</t>
  </si>
  <si>
    <t>Number / rooms</t>
  </si>
  <si>
    <t>Number/ persons</t>
  </si>
  <si>
    <t>Nights</t>
  </si>
  <si>
    <t>PP/night</t>
  </si>
  <si>
    <t>TOTAL €</t>
  </si>
  <si>
    <t>Sotelia</t>
  </si>
  <si>
    <t>Rosa</t>
  </si>
  <si>
    <t>Breza</t>
  </si>
  <si>
    <t>Lipa</t>
  </si>
  <si>
    <t>Single</t>
  </si>
  <si>
    <t>Double</t>
  </si>
  <si>
    <t>Quad</t>
  </si>
  <si>
    <t>Triple</t>
  </si>
  <si>
    <t>ROOM</t>
  </si>
  <si>
    <t>PLEASE NOTE THERE ARE NO SINGLE APARTMENTS AVAILABLE!</t>
  </si>
  <si>
    <t>ACCOMODATION TOURNAMENT TOTAL</t>
  </si>
  <si>
    <t>MEALS</t>
  </si>
  <si>
    <t>TOTAL</t>
  </si>
  <si>
    <t>Thursday</t>
  </si>
  <si>
    <t>Friday</t>
  </si>
  <si>
    <t>Saturday</t>
  </si>
  <si>
    <t>Sunday</t>
  </si>
  <si>
    <t>Departure time</t>
  </si>
  <si>
    <t>TOURNAMENT MEALS TOTAL</t>
  </si>
  <si>
    <t>Ljubljana</t>
  </si>
  <si>
    <t>Zagreb</t>
  </si>
  <si>
    <t>Antigen tests (TOURNAMENT)</t>
  </si>
  <si>
    <t>No. of competitors</t>
  </si>
  <si>
    <t>EJU FEE</t>
  </si>
  <si>
    <t>PCR tests (TOURNAMENT)</t>
  </si>
  <si>
    <t>Antigen exit tests</t>
  </si>
  <si>
    <t>PCR exit test</t>
  </si>
  <si>
    <t>Lunch</t>
  </si>
  <si>
    <t>Dinner</t>
  </si>
  <si>
    <r>
      <t xml:space="preserve">Please send before September 14th, 2022, to </t>
    </r>
    <r>
      <rPr>
        <b/>
        <i/>
        <sz val="16"/>
        <color theme="1"/>
        <rFont val="Calibri"/>
        <family val="2"/>
        <scheme val="minor"/>
      </rPr>
      <t>ejupodcetrtek@gmail.com</t>
    </r>
  </si>
  <si>
    <t>Cost of transport</t>
  </si>
  <si>
    <t>TOTAL COST OF TRANSPORT</t>
  </si>
  <si>
    <t>Wednesday</t>
  </si>
  <si>
    <t>Contact person</t>
  </si>
  <si>
    <t>Telephone</t>
  </si>
  <si>
    <t>Room</t>
  </si>
  <si>
    <t>Hotel</t>
  </si>
  <si>
    <t>Email:</t>
  </si>
  <si>
    <t>Celje-Podcetrtek, SLO 2022</t>
  </si>
  <si>
    <t>Celje-Podcetrtek Senior European Cup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</si>
</sst>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 Black"/>
      <family val="2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Arial Black"/>
      <family val="2"/>
    </font>
    <font>
      <b/>
      <sz val="14"/>
      <color theme="1"/>
      <name val="Arial Black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20" fontId="0" fillId="0" borderId="0" xfId="0" applyNumberFormat="1"/>
    <xf numFmtId="0" fontId="13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14" fontId="0" fillId="0" borderId="0" xfId="0" applyNumberFormat="1"/>
    <xf numFmtId="14" fontId="0" fillId="3" borderId="1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164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164" fontId="12" fillId="8" borderId="1" xfId="0" applyNumberFormat="1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164" fontId="12" fillId="10" borderId="3" xfId="0" applyNumberFormat="1" applyFont="1" applyFill="1" applyBorder="1" applyAlignment="1">
      <alignment horizontal="center" vertical="center"/>
    </xf>
    <xf numFmtId="164" fontId="12" fillId="10" borderId="5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4" fontId="12" fillId="9" borderId="1" xfId="0" applyNumberFormat="1" applyFont="1" applyFill="1" applyBorder="1" applyAlignment="1">
      <alignment horizontal="center" vertical="center"/>
    </xf>
    <xf numFmtId="14" fontId="0" fillId="7" borderId="3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4" fontId="0" fillId="7" borderId="3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B528-F3FF-44AB-BF49-44B193AE1C3C}">
  <dimension ref="A1:J47"/>
  <sheetViews>
    <sheetView tabSelected="1" zoomScale="85" zoomScaleNormal="85" workbookViewId="0">
      <selection sqref="A1:J1"/>
    </sheetView>
  </sheetViews>
  <sheetFormatPr defaultColWidth="9.109375" defaultRowHeight="14.4" x14ac:dyDescent="0.3"/>
  <cols>
    <col min="1" max="2" width="24.21875" style="1" customWidth="1"/>
    <col min="3" max="4" width="12.77734375" style="1" customWidth="1"/>
    <col min="5" max="5" width="12" style="1" customWidth="1"/>
    <col min="6" max="6" width="14.44140625" style="1" customWidth="1"/>
    <col min="7" max="7" width="12.88671875" style="1" customWidth="1"/>
    <col min="8" max="8" width="12.109375" style="1" customWidth="1"/>
    <col min="9" max="9" width="9.109375" style="1"/>
    <col min="10" max="10" width="15.21875" style="1" customWidth="1"/>
    <col min="11" max="16384" width="9.109375" style="1"/>
  </cols>
  <sheetData>
    <row r="1" spans="1:10" ht="30.75" customHeight="1" x14ac:dyDescent="0.3">
      <c r="A1" s="82" t="s">
        <v>56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5.2" x14ac:dyDescent="0.3">
      <c r="A2" s="82" t="s">
        <v>55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21" x14ac:dyDescent="0.3">
      <c r="A3" s="83" t="s">
        <v>0</v>
      </c>
      <c r="B3" s="83"/>
      <c r="C3" s="84"/>
      <c r="D3" s="84"/>
      <c r="E3" s="84"/>
      <c r="F3" s="84"/>
      <c r="G3" s="84"/>
      <c r="H3" s="84"/>
      <c r="I3" s="84"/>
      <c r="J3" s="84"/>
    </row>
    <row r="5" spans="1:10" ht="29.25" customHeight="1" x14ac:dyDescent="0.3">
      <c r="A5" s="2" t="s">
        <v>1</v>
      </c>
      <c r="B5" s="30"/>
      <c r="C5" s="31"/>
      <c r="D5" s="31"/>
      <c r="E5" s="31"/>
      <c r="F5" s="89" t="s">
        <v>54</v>
      </c>
      <c r="G5" s="89"/>
      <c r="H5" s="31"/>
      <c r="I5" s="31"/>
      <c r="J5" s="32"/>
    </row>
    <row r="6" spans="1:10" ht="29.25" customHeight="1" x14ac:dyDescent="0.3">
      <c r="A6" s="2" t="s">
        <v>50</v>
      </c>
      <c r="B6" s="86"/>
      <c r="C6" s="87"/>
      <c r="D6" s="87"/>
      <c r="E6" s="88"/>
      <c r="F6" s="37" t="s">
        <v>51</v>
      </c>
      <c r="G6" s="38"/>
      <c r="H6" s="86"/>
      <c r="I6" s="87"/>
      <c r="J6" s="88"/>
    </row>
    <row r="7" spans="1:10" ht="21.75" customHeight="1" x14ac:dyDescent="0.3">
      <c r="A7" s="85" t="s">
        <v>2</v>
      </c>
      <c r="B7" s="85"/>
      <c r="C7" s="85"/>
      <c r="D7" s="85"/>
      <c r="E7" s="85"/>
      <c r="F7" s="85"/>
      <c r="G7" s="85"/>
      <c r="H7" s="85"/>
      <c r="I7" s="85"/>
      <c r="J7" s="85"/>
    </row>
    <row r="8" spans="1:10" ht="31.5" customHeight="1" x14ac:dyDescent="0.3">
      <c r="A8" s="4" t="s">
        <v>3</v>
      </c>
      <c r="B8" s="26"/>
      <c r="C8" s="90" t="s">
        <v>4</v>
      </c>
      <c r="D8" s="90"/>
      <c r="E8" s="90"/>
      <c r="F8" s="4" t="s">
        <v>5</v>
      </c>
      <c r="G8" s="4" t="s">
        <v>6</v>
      </c>
      <c r="H8" s="90" t="s">
        <v>7</v>
      </c>
      <c r="I8" s="90"/>
      <c r="J8" s="19" t="s">
        <v>47</v>
      </c>
    </row>
    <row r="9" spans="1:10" x14ac:dyDescent="0.3">
      <c r="A9" s="22"/>
      <c r="B9" s="29"/>
      <c r="C9" s="44"/>
      <c r="D9" s="34"/>
      <c r="E9" s="35"/>
      <c r="F9" s="24"/>
      <c r="G9" s="3"/>
      <c r="H9" s="39"/>
      <c r="I9" s="39"/>
      <c r="J9" s="23">
        <f>H9*(IF(F9="Ljubljana",40,IF(F9="Zagreb",30,IF(F9="",0,))))</f>
        <v>0</v>
      </c>
    </row>
    <row r="10" spans="1:10" x14ac:dyDescent="0.3">
      <c r="A10" s="22"/>
      <c r="B10" s="29"/>
      <c r="C10" s="44"/>
      <c r="D10" s="34"/>
      <c r="E10" s="35"/>
      <c r="F10" s="3"/>
      <c r="G10" s="3"/>
      <c r="H10" s="39"/>
      <c r="I10" s="39"/>
      <c r="J10" s="23">
        <f t="shared" ref="J10:J14" si="0">H10*(IF(F10="Ljubljana",40,IF(F10="Zagreb",30,IF(F10="",0,))))</f>
        <v>0</v>
      </c>
    </row>
    <row r="11" spans="1:10" x14ac:dyDescent="0.3">
      <c r="A11" s="22"/>
      <c r="B11" s="29"/>
      <c r="C11" s="44"/>
      <c r="D11" s="34"/>
      <c r="E11" s="35"/>
      <c r="F11" s="3"/>
      <c r="G11" s="3"/>
      <c r="H11" s="39"/>
      <c r="I11" s="39"/>
      <c r="J11" s="23">
        <f t="shared" si="0"/>
        <v>0</v>
      </c>
    </row>
    <row r="12" spans="1:10" x14ac:dyDescent="0.3">
      <c r="A12" s="22"/>
      <c r="B12" s="29"/>
      <c r="C12" s="44"/>
      <c r="D12" s="34"/>
      <c r="E12" s="35"/>
      <c r="F12" s="3"/>
      <c r="G12" s="3"/>
      <c r="H12" s="39"/>
      <c r="I12" s="39"/>
      <c r="J12" s="23">
        <f t="shared" si="0"/>
        <v>0</v>
      </c>
    </row>
    <row r="13" spans="1:10" x14ac:dyDescent="0.3">
      <c r="A13" s="22"/>
      <c r="B13" s="29"/>
      <c r="C13" s="44"/>
      <c r="D13" s="34"/>
      <c r="E13" s="35"/>
      <c r="F13" s="3"/>
      <c r="G13" s="3"/>
      <c r="H13" s="39"/>
      <c r="I13" s="39"/>
      <c r="J13" s="23">
        <f t="shared" si="0"/>
        <v>0</v>
      </c>
    </row>
    <row r="14" spans="1:10" x14ac:dyDescent="0.3">
      <c r="A14" s="22"/>
      <c r="B14" s="29"/>
      <c r="C14" s="44"/>
      <c r="D14" s="34"/>
      <c r="E14" s="35"/>
      <c r="F14" s="3"/>
      <c r="G14" s="3"/>
      <c r="H14" s="39"/>
      <c r="I14" s="39"/>
      <c r="J14" s="23">
        <f t="shared" si="0"/>
        <v>0</v>
      </c>
    </row>
    <row r="15" spans="1:10" ht="24" customHeight="1" x14ac:dyDescent="0.3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ht="27.75" customHeight="1" x14ac:dyDescent="0.3">
      <c r="A16" s="5" t="s">
        <v>11</v>
      </c>
      <c r="B16" s="28"/>
      <c r="C16" s="43" t="s">
        <v>34</v>
      </c>
      <c r="D16" s="43"/>
      <c r="E16" s="43"/>
      <c r="F16" s="5" t="s">
        <v>5</v>
      </c>
      <c r="G16" s="5" t="s">
        <v>6</v>
      </c>
      <c r="H16" s="40" t="s">
        <v>7</v>
      </c>
      <c r="I16" s="41"/>
      <c r="J16" s="18" t="s">
        <v>47</v>
      </c>
    </row>
    <row r="17" spans="1:10" x14ac:dyDescent="0.3">
      <c r="A17" s="22"/>
      <c r="B17" s="29"/>
      <c r="C17" s="33"/>
      <c r="D17" s="34"/>
      <c r="E17" s="35"/>
      <c r="F17" s="3"/>
      <c r="G17" s="3"/>
      <c r="H17" s="36"/>
      <c r="I17" s="36"/>
      <c r="J17" s="23">
        <f>H17*(IF(F17="Ljubljana",40,IF(F17="Zagreb",30,IF(F17="",0,))))</f>
        <v>0</v>
      </c>
    </row>
    <row r="18" spans="1:10" x14ac:dyDescent="0.3">
      <c r="A18" s="22"/>
      <c r="B18" s="29"/>
      <c r="C18" s="33"/>
      <c r="D18" s="34"/>
      <c r="E18" s="35"/>
      <c r="F18" s="3"/>
      <c r="G18" s="3"/>
      <c r="H18" s="36"/>
      <c r="I18" s="36"/>
      <c r="J18" s="23">
        <f t="shared" ref="J18:J22" si="1">H18*(IF(F18="Ljubljana",40,IF(F18="Zagreb",30,IF(F18="",0,))))</f>
        <v>0</v>
      </c>
    </row>
    <row r="19" spans="1:10" x14ac:dyDescent="0.3">
      <c r="A19" s="22"/>
      <c r="B19" s="29"/>
      <c r="C19" s="33"/>
      <c r="D19" s="34"/>
      <c r="E19" s="35"/>
      <c r="F19" s="3"/>
      <c r="G19" s="3"/>
      <c r="H19" s="36"/>
      <c r="I19" s="36"/>
      <c r="J19" s="23">
        <f t="shared" si="1"/>
        <v>0</v>
      </c>
    </row>
    <row r="20" spans="1:10" x14ac:dyDescent="0.3">
      <c r="A20" s="22"/>
      <c r="B20" s="29"/>
      <c r="C20" s="33"/>
      <c r="D20" s="34"/>
      <c r="E20" s="35"/>
      <c r="F20" s="3"/>
      <c r="G20" s="3"/>
      <c r="H20" s="36"/>
      <c r="I20" s="36"/>
      <c r="J20" s="23">
        <f t="shared" si="1"/>
        <v>0</v>
      </c>
    </row>
    <row r="21" spans="1:10" x14ac:dyDescent="0.3">
      <c r="A21" s="22"/>
      <c r="B21" s="29"/>
      <c r="C21" s="33"/>
      <c r="D21" s="34"/>
      <c r="E21" s="35"/>
      <c r="F21" s="3"/>
      <c r="G21" s="3"/>
      <c r="H21" s="36"/>
      <c r="I21" s="36"/>
      <c r="J21" s="23">
        <f t="shared" si="1"/>
        <v>0</v>
      </c>
    </row>
    <row r="22" spans="1:10" x14ac:dyDescent="0.3">
      <c r="A22" s="22"/>
      <c r="B22" s="29"/>
      <c r="C22" s="33"/>
      <c r="D22" s="34"/>
      <c r="E22" s="35"/>
      <c r="F22" s="3"/>
      <c r="G22" s="3"/>
      <c r="H22" s="36"/>
      <c r="I22" s="36"/>
      <c r="J22" s="23">
        <f t="shared" si="1"/>
        <v>0</v>
      </c>
    </row>
    <row r="23" spans="1:10" ht="28.5" customHeight="1" x14ac:dyDescent="0.3">
      <c r="A23" s="81" t="s">
        <v>48</v>
      </c>
      <c r="B23" s="81"/>
      <c r="C23" s="81"/>
      <c r="D23" s="81"/>
      <c r="E23" s="81"/>
      <c r="F23" s="81"/>
      <c r="G23" s="81"/>
      <c r="H23" s="81"/>
      <c r="I23" s="81"/>
      <c r="J23" s="25">
        <f>SUM(J9:J14,J17:J22)</f>
        <v>0</v>
      </c>
    </row>
    <row r="24" spans="1:10" ht="21.75" customHeight="1" x14ac:dyDescent="0.3">
      <c r="A24" s="79" t="s">
        <v>8</v>
      </c>
      <c r="B24" s="79"/>
      <c r="C24" s="79"/>
      <c r="D24" s="79"/>
      <c r="E24" s="79"/>
      <c r="F24" s="79"/>
      <c r="G24" s="79"/>
      <c r="H24" s="79"/>
      <c r="I24" s="79"/>
      <c r="J24" s="79"/>
    </row>
    <row r="25" spans="1:10" ht="35.25" customHeight="1" x14ac:dyDescent="0.3">
      <c r="A25" s="27" t="s">
        <v>53</v>
      </c>
      <c r="B25" s="27" t="s">
        <v>52</v>
      </c>
      <c r="C25" s="6" t="s">
        <v>3</v>
      </c>
      <c r="D25" s="7" t="s">
        <v>11</v>
      </c>
      <c r="E25" s="7" t="s">
        <v>12</v>
      </c>
      <c r="F25" s="7" t="s">
        <v>13</v>
      </c>
      <c r="G25" s="6" t="s">
        <v>14</v>
      </c>
      <c r="H25" s="6" t="s">
        <v>15</v>
      </c>
      <c r="I25" s="80" t="s">
        <v>16</v>
      </c>
      <c r="J25" s="80"/>
    </row>
    <row r="26" spans="1:10" ht="19.5" customHeight="1" x14ac:dyDescent="0.3">
      <c r="A26" s="27" t="s">
        <v>10</v>
      </c>
      <c r="B26" s="6" t="s">
        <v>25</v>
      </c>
      <c r="C26" s="22"/>
      <c r="D26" s="22"/>
      <c r="E26" s="6"/>
      <c r="F26" s="3"/>
      <c r="G26" s="6">
        <f>_xlfn.DAYS(D26,C26)</f>
        <v>0</v>
      </c>
      <c r="H26" s="20">
        <f>IF($A$26="HOTEL",0,IF($A$26="Sotelia",(IF(B26="Single",140,IF(B26="Double",120,IF(B26="Triple","There is no triple rooms for this hotel",IF(B26="Quad","There is no quad rooms for this hotel",IF(B26="ROOM",0)))))),IF($A$26="Breza",(IF(B26="Single",120,IF(B26="Double",100,IF(B26="Triple","There is no triple rooms for this hotel",IF(B26="Quad","There is no quad rooms for this hotel",IF(B26="ROOM",0)))))),IF($A$26="Rosa",(IF(B26="Single","There is no single rooms for this hotel",IF(B26="Double",95,IF(B26="Triple",95,IF(B26="Quad",95,IF(B26="ROOM",0)))))),IF($A$26="Lipa",(IF(B26="Single","There is no single rooms for this hotel",IF(B26="Double",90,IF(B26="Triple",90,IF(B26="Quad",90,IF(B26="ROOM",0)))))))))))</f>
        <v>0</v>
      </c>
      <c r="I26" s="48">
        <f>F26*G26*H26</f>
        <v>0</v>
      </c>
      <c r="J26" s="78"/>
    </row>
    <row r="27" spans="1:10" x14ac:dyDescent="0.3">
      <c r="A27" s="27" t="s">
        <v>10</v>
      </c>
      <c r="B27" s="6" t="s">
        <v>25</v>
      </c>
      <c r="C27" s="22"/>
      <c r="D27" s="22"/>
      <c r="E27" s="6"/>
      <c r="F27" s="3"/>
      <c r="G27" s="15">
        <f>_xlfn.DAYS(D27,C27)</f>
        <v>0</v>
      </c>
      <c r="H27" s="20">
        <f>IF($A$27="HOTEL",0,IF($A$27="Sotelia",(IF(B27="Single",140,IF(B27="Double",120,IF(B27="Triple","There is no triple rooms for this hotel",IF(B27="Quad","There is no quad rooms for this hotel",IF(B27="ROOM",0)))))),IF($A$27="Breza",(IF(B27="Single",120,IF(B27="Double",100,IF(B27="Triple","There is no triple rooms for this hotel",IF(B27="Quad","There is no quad rooms for this hotel",IF(B27="ROOM",0)))))),IF($A$27="Rosa",(IF(B27="Single","There is no single rooms for this hotel",IF(B27="Double",95,IF(B27="Triple",95,IF(B27="Quad",95,IF(B27="ROOM",0)))))),IF($A$27="Lipa",(IF(B27="Single","There is no single rooms for this hotel",IF(B27="Double",90,IF(B27="Triple",90,IF(B27="Quad",90,IF(B27="ROOM",0)))))))))))</f>
        <v>0</v>
      </c>
      <c r="I27" s="48">
        <f>F27*G27*H27</f>
        <v>0</v>
      </c>
      <c r="J27" s="78"/>
    </row>
    <row r="28" spans="1:10" x14ac:dyDescent="0.3">
      <c r="A28" s="27" t="s">
        <v>10</v>
      </c>
      <c r="B28" s="6" t="s">
        <v>25</v>
      </c>
      <c r="C28" s="22"/>
      <c r="D28" s="22"/>
      <c r="E28" s="6"/>
      <c r="F28" s="3"/>
      <c r="G28" s="15">
        <f t="shared" ref="G28:G30" si="2">_xlfn.DAYS(D28,C28)</f>
        <v>0</v>
      </c>
      <c r="H28" s="20">
        <f>IF($A$28="HOTEL",0,IF($A$28="Sotelia",(IF(B28="Single",140,IF(B28="Double",120,IF(B28="Triple","There is no triple rooms for this hotel",IF(B28="Quad","There is no quad rooms for this hotel",IF(B28="ROOM",0)))))),IF($A$28="Breza",(IF(B28="Single",120,IF(B28="Double",100,IF(B28="Triple","There is no triple rooms for this hotel",IF(B28="Quad","There is no quad rooms for this hotel",IF(B28="ROOM",0)))))),IF($A$28="Rosa",(IF(B28="Single","There is no single rooms for this hotel",IF(B28="Double",95,IF(B28="Triple",95,IF(B28="Quad",95,IF(B28="ROOM",0)))))),IF($A$28="Lipa",(IF(B28="Single","There is no single rooms for this hotel",IF(B28="Double",90,IF(B28="Triple",90,IF(B28="Quad",90,IF(B28="ROOM",0)))))))))))</f>
        <v>0</v>
      </c>
      <c r="I28" s="48">
        <f>F28*G28*H28</f>
        <v>0</v>
      </c>
      <c r="J28" s="78"/>
    </row>
    <row r="29" spans="1:10" x14ac:dyDescent="0.3">
      <c r="A29" s="27" t="s">
        <v>10</v>
      </c>
      <c r="B29" s="6" t="s">
        <v>25</v>
      </c>
      <c r="C29" s="22"/>
      <c r="D29" s="22"/>
      <c r="E29" s="6"/>
      <c r="F29" s="3"/>
      <c r="G29" s="15">
        <f t="shared" si="2"/>
        <v>0</v>
      </c>
      <c r="H29" s="20">
        <f>IF($A$29="HOTEL",0,IF($A$29="Sotelia",(IF(B29="Single",140,IF(B29="Double",120,IF(B29="Triple","There is no triple rooms for this hotel",IF(B29="Quad","There is no quad rooms for this hotel",IF(B29="ROOM",0)))))),IF($A$29="Breza",(IF(B29="Single",120,IF(B29="Double",100,IF(B29="Triple","There is no triple rooms for this hotel",IF(B29="Quad","There is no quad rooms for this hotel",IF(B29="ROOM",0)))))),IF($A$29="Rosa",(IF(B29="Single","There is no single rooms for this hotel",IF(B29="Double",95,IF(B29="Triple",95,IF(B29="Quad",95,IF(B29="ROOM",0)))))),IF($A$29="Lipa",(IF(B29="Single","There is no single rooms for this hotel",IF(B29="Double",90,IF(B29="Triple",90,IF(B29="Quad",90,IF(B29="ROOM",0)))))))))))</f>
        <v>0</v>
      </c>
      <c r="I29" s="48">
        <f>F29*G29*H29</f>
        <v>0</v>
      </c>
      <c r="J29" s="78"/>
    </row>
    <row r="30" spans="1:10" x14ac:dyDescent="0.3">
      <c r="A30" s="27" t="s">
        <v>10</v>
      </c>
      <c r="B30" s="6" t="s">
        <v>25</v>
      </c>
      <c r="C30" s="22"/>
      <c r="D30" s="22"/>
      <c r="E30" s="6"/>
      <c r="F30" s="3"/>
      <c r="G30" s="15">
        <f t="shared" si="2"/>
        <v>0</v>
      </c>
      <c r="H30" s="20">
        <f>IF($A$30="HOTEL",0,IF($A$30="Sotelia",(IF(B30="Single",140,IF(B30="Double",120,IF(B30="Triple","There is no triple rooms for this hotel",IF(B30="Quad","There is no quad rooms for this hotel",IF(B30="ROOM",0)))))),IF($A$30="Breza",(IF(B30="Single",120,IF(B30="Double",100,IF(B30="Triple","There is no triple rooms for this hotel",IF(B30="Quad","There is no quad rooms for this hotel",IF(B30="ROOM",0)))))),IF($A$30="Rosa",(IF(B30="Single","There is no single rooms for this hotel",IF(B30="Double",95,IF(B30="Triple",95,IF(B30="Quad",95,IF(B30="ROOM",0)))))),IF($A$30="Lipa",(IF(B30="Single","There is no single rooms for this hotel",IF(B30="Double",90,IF(B30="Triple",90,IF(B30="Quad",90,IF(B30="ROOM",0)))))))))))</f>
        <v>0</v>
      </c>
      <c r="I30" s="48">
        <f t="shared" ref="I30" si="3">E30*F30*G30*H30</f>
        <v>0</v>
      </c>
      <c r="J30" s="78"/>
    </row>
    <row r="31" spans="1:10" ht="22.5" customHeight="1" x14ac:dyDescent="0.3">
      <c r="A31" s="70" t="s">
        <v>27</v>
      </c>
      <c r="B31" s="71"/>
      <c r="C31" s="71"/>
      <c r="D31" s="71"/>
      <c r="E31" s="71"/>
      <c r="F31" s="71"/>
      <c r="G31" s="71"/>
      <c r="H31" s="72"/>
      <c r="I31" s="48">
        <f>SUM(I26:J30)</f>
        <v>0</v>
      </c>
      <c r="J31" s="49"/>
    </row>
    <row r="32" spans="1:10" ht="24.75" customHeight="1" x14ac:dyDescent="0.3">
      <c r="A32" s="67" t="s">
        <v>26</v>
      </c>
      <c r="B32" s="68"/>
      <c r="C32" s="68"/>
      <c r="D32" s="68"/>
      <c r="E32" s="68"/>
      <c r="F32" s="68"/>
      <c r="G32" s="68"/>
      <c r="H32" s="68"/>
      <c r="I32" s="68"/>
      <c r="J32" s="69"/>
    </row>
    <row r="33" spans="1:10" x14ac:dyDescent="0.3">
      <c r="A33" s="73" t="s">
        <v>28</v>
      </c>
      <c r="B33" s="73"/>
      <c r="C33" s="73"/>
      <c r="D33" s="73"/>
      <c r="E33" s="73"/>
      <c r="F33" s="74" t="s">
        <v>44</v>
      </c>
      <c r="G33" s="74" t="s">
        <v>45</v>
      </c>
      <c r="H33" s="76"/>
      <c r="I33" s="75" t="s">
        <v>16</v>
      </c>
      <c r="J33" s="75"/>
    </row>
    <row r="34" spans="1:10" x14ac:dyDescent="0.3">
      <c r="A34" s="73"/>
      <c r="B34" s="73"/>
      <c r="C34" s="73"/>
      <c r="D34" s="73"/>
      <c r="E34" s="73"/>
      <c r="F34" s="74"/>
      <c r="G34" s="74"/>
      <c r="H34" s="77"/>
      <c r="I34" s="75"/>
      <c r="J34" s="75"/>
    </row>
    <row r="35" spans="1:10" x14ac:dyDescent="0.3">
      <c r="A35" s="65" t="s">
        <v>49</v>
      </c>
      <c r="B35" s="66"/>
      <c r="C35" s="61"/>
      <c r="D35" s="60">
        <v>44832</v>
      </c>
      <c r="E35" s="61"/>
      <c r="F35" s="3"/>
      <c r="G35" s="3"/>
      <c r="H35" s="8"/>
      <c r="I35" s="63">
        <f>F35*20+G35*20</f>
        <v>0</v>
      </c>
      <c r="J35" s="64"/>
    </row>
    <row r="36" spans="1:10" x14ac:dyDescent="0.3">
      <c r="A36" s="65" t="s">
        <v>30</v>
      </c>
      <c r="B36" s="66"/>
      <c r="C36" s="61"/>
      <c r="D36" s="60">
        <v>44833</v>
      </c>
      <c r="E36" s="61"/>
      <c r="F36" s="3"/>
      <c r="G36" s="3"/>
      <c r="H36" s="8"/>
      <c r="I36" s="63">
        <f t="shared" ref="I36:I38" si="4">F36*20+G36*20</f>
        <v>0</v>
      </c>
      <c r="J36" s="64"/>
    </row>
    <row r="37" spans="1:10" x14ac:dyDescent="0.3">
      <c r="A37" s="65" t="s">
        <v>31</v>
      </c>
      <c r="B37" s="66"/>
      <c r="C37" s="61"/>
      <c r="D37" s="60">
        <v>44834</v>
      </c>
      <c r="E37" s="61"/>
      <c r="F37" s="3"/>
      <c r="G37" s="3"/>
      <c r="H37" s="8"/>
      <c r="I37" s="63">
        <f t="shared" si="4"/>
        <v>0</v>
      </c>
      <c r="J37" s="64"/>
    </row>
    <row r="38" spans="1:10" x14ac:dyDescent="0.3">
      <c r="A38" s="65" t="s">
        <v>32</v>
      </c>
      <c r="B38" s="66"/>
      <c r="C38" s="61"/>
      <c r="D38" s="60">
        <v>44835</v>
      </c>
      <c r="E38" s="61"/>
      <c r="F38" s="3"/>
      <c r="G38" s="3"/>
      <c r="H38" s="8"/>
      <c r="I38" s="63">
        <f t="shared" si="4"/>
        <v>0</v>
      </c>
      <c r="J38" s="64"/>
    </row>
    <row r="39" spans="1:10" x14ac:dyDescent="0.3">
      <c r="A39" s="65" t="s">
        <v>33</v>
      </c>
      <c r="B39" s="66"/>
      <c r="C39" s="61"/>
      <c r="D39" s="60">
        <v>44836</v>
      </c>
      <c r="E39" s="61"/>
      <c r="F39" s="17"/>
      <c r="G39" s="17"/>
      <c r="H39" s="16"/>
      <c r="I39" s="63">
        <f t="shared" ref="I39" si="5">F39*20+G39*20</f>
        <v>0</v>
      </c>
      <c r="J39" s="64"/>
    </row>
    <row r="40" spans="1:10" ht="23.25" customHeight="1" x14ac:dyDescent="0.3">
      <c r="A40" s="62" t="s">
        <v>35</v>
      </c>
      <c r="B40" s="62"/>
      <c r="C40" s="62"/>
      <c r="D40" s="62"/>
      <c r="E40" s="62"/>
      <c r="F40" s="62"/>
      <c r="G40" s="62"/>
      <c r="H40" s="62"/>
      <c r="I40" s="63">
        <f>SUM(I35:J38)</f>
        <v>0</v>
      </c>
      <c r="J40" s="64"/>
    </row>
    <row r="41" spans="1:10" ht="19.5" customHeight="1" x14ac:dyDescent="0.3">
      <c r="A41" s="51" t="s">
        <v>38</v>
      </c>
      <c r="B41" s="51"/>
      <c r="C41" s="51"/>
      <c r="D41" s="51"/>
      <c r="E41" s="51"/>
      <c r="F41" s="51"/>
      <c r="G41" s="12"/>
      <c r="H41" s="10"/>
      <c r="I41" s="52">
        <f>G41*40</f>
        <v>0</v>
      </c>
      <c r="J41" s="52"/>
    </row>
    <row r="42" spans="1:10" ht="19.5" customHeight="1" x14ac:dyDescent="0.3">
      <c r="A42" s="53" t="s">
        <v>41</v>
      </c>
      <c r="B42" s="54"/>
      <c r="C42" s="54"/>
      <c r="D42" s="54"/>
      <c r="E42" s="54"/>
      <c r="F42" s="55"/>
      <c r="G42" s="12"/>
      <c r="H42" s="14"/>
      <c r="I42" s="56">
        <f>G42*100</f>
        <v>0</v>
      </c>
      <c r="J42" s="57"/>
    </row>
    <row r="43" spans="1:10" ht="21" customHeight="1" x14ac:dyDescent="0.3">
      <c r="A43" s="58" t="s">
        <v>39</v>
      </c>
      <c r="B43" s="58"/>
      <c r="C43" s="58"/>
      <c r="D43" s="58"/>
      <c r="E43" s="58"/>
      <c r="F43" s="58"/>
      <c r="G43" s="13"/>
      <c r="H43" s="11" t="s">
        <v>40</v>
      </c>
      <c r="I43" s="59">
        <f>G43*10</f>
        <v>0</v>
      </c>
      <c r="J43" s="59"/>
    </row>
    <row r="44" spans="1:10" ht="15.6" x14ac:dyDescent="0.3">
      <c r="A44" s="51" t="s">
        <v>42</v>
      </c>
      <c r="B44" s="51"/>
      <c r="C44" s="51"/>
      <c r="D44" s="51"/>
      <c r="E44" s="51"/>
      <c r="F44" s="51"/>
      <c r="G44" s="12"/>
      <c r="H44" s="10"/>
      <c r="I44" s="52">
        <f>G44*40</f>
        <v>0</v>
      </c>
      <c r="J44" s="52"/>
    </row>
    <row r="45" spans="1:10" ht="15.6" x14ac:dyDescent="0.3">
      <c r="A45" s="53" t="s">
        <v>43</v>
      </c>
      <c r="B45" s="54"/>
      <c r="C45" s="54"/>
      <c r="D45" s="54"/>
      <c r="E45" s="54"/>
      <c r="F45" s="55"/>
      <c r="G45" s="12"/>
      <c r="H45" s="14"/>
      <c r="I45" s="56">
        <f>G45*100</f>
        <v>0</v>
      </c>
      <c r="J45" s="57"/>
    </row>
    <row r="46" spans="1:10" ht="54.75" customHeight="1" x14ac:dyDescent="0.3">
      <c r="A46" s="45" t="s">
        <v>29</v>
      </c>
      <c r="B46" s="45"/>
      <c r="C46" s="45"/>
      <c r="D46" s="45"/>
      <c r="E46" s="45"/>
      <c r="F46" s="45"/>
      <c r="G46" s="45"/>
      <c r="H46" s="45"/>
      <c r="I46" s="46">
        <f>SUM(J23,I31,I40,I41:J45)</f>
        <v>0</v>
      </c>
      <c r="J46" s="47"/>
    </row>
    <row r="47" spans="1:10" ht="25.5" customHeight="1" x14ac:dyDescent="0.3">
      <c r="A47" s="50" t="s">
        <v>46</v>
      </c>
      <c r="B47" s="50"/>
      <c r="C47" s="50"/>
      <c r="D47" s="50"/>
      <c r="E47" s="50"/>
      <c r="F47" s="50"/>
      <c r="G47" s="50"/>
      <c r="H47" s="50"/>
      <c r="I47" s="50"/>
      <c r="J47" s="50"/>
    </row>
  </sheetData>
  <mergeCells count="83">
    <mergeCell ref="C11:E11"/>
    <mergeCell ref="C12:E12"/>
    <mergeCell ref="H8:I8"/>
    <mergeCell ref="H9:I9"/>
    <mergeCell ref="H10:I10"/>
    <mergeCell ref="C8:E8"/>
    <mergeCell ref="C9:E9"/>
    <mergeCell ref="C10:E10"/>
    <mergeCell ref="A1:J1"/>
    <mergeCell ref="A2:J2"/>
    <mergeCell ref="A3:J3"/>
    <mergeCell ref="A7:J7"/>
    <mergeCell ref="B6:E6"/>
    <mergeCell ref="H6:J6"/>
    <mergeCell ref="F5:G5"/>
    <mergeCell ref="I29:J29"/>
    <mergeCell ref="I30:J30"/>
    <mergeCell ref="C21:E21"/>
    <mergeCell ref="C22:E22"/>
    <mergeCell ref="C20:E20"/>
    <mergeCell ref="A24:J24"/>
    <mergeCell ref="I25:J25"/>
    <mergeCell ref="I26:J26"/>
    <mergeCell ref="I27:J27"/>
    <mergeCell ref="I28:J28"/>
    <mergeCell ref="A23:I23"/>
    <mergeCell ref="H20:I20"/>
    <mergeCell ref="H21:I21"/>
    <mergeCell ref="H22:I22"/>
    <mergeCell ref="A39:C39"/>
    <mergeCell ref="D39:E39"/>
    <mergeCell ref="I39:J39"/>
    <mergeCell ref="A32:J32"/>
    <mergeCell ref="A31:H31"/>
    <mergeCell ref="A33:E34"/>
    <mergeCell ref="F33:F34"/>
    <mergeCell ref="G33:G34"/>
    <mergeCell ref="I33:J34"/>
    <mergeCell ref="H33:H34"/>
    <mergeCell ref="A35:C35"/>
    <mergeCell ref="A36:C36"/>
    <mergeCell ref="A37:C37"/>
    <mergeCell ref="A38:C38"/>
    <mergeCell ref="D35:E35"/>
    <mergeCell ref="D36:E36"/>
    <mergeCell ref="D38:E38"/>
    <mergeCell ref="I40:J40"/>
    <mergeCell ref="I35:J35"/>
    <mergeCell ref="I36:J36"/>
    <mergeCell ref="I37:J37"/>
    <mergeCell ref="I38:J38"/>
    <mergeCell ref="A46:H46"/>
    <mergeCell ref="I46:J46"/>
    <mergeCell ref="I31:J31"/>
    <mergeCell ref="A47:J47"/>
    <mergeCell ref="A44:F44"/>
    <mergeCell ref="I44:J44"/>
    <mergeCell ref="A45:F45"/>
    <mergeCell ref="I45:J45"/>
    <mergeCell ref="A41:F41"/>
    <mergeCell ref="A43:F43"/>
    <mergeCell ref="I41:J41"/>
    <mergeCell ref="I43:J43"/>
    <mergeCell ref="A42:F42"/>
    <mergeCell ref="I42:J42"/>
    <mergeCell ref="D37:E37"/>
    <mergeCell ref="A40:H40"/>
    <mergeCell ref="C18:E18"/>
    <mergeCell ref="C19:E19"/>
    <mergeCell ref="H18:I18"/>
    <mergeCell ref="F6:G6"/>
    <mergeCell ref="H11:I11"/>
    <mergeCell ref="H12:I12"/>
    <mergeCell ref="H13:I13"/>
    <mergeCell ref="H14:I14"/>
    <mergeCell ref="H17:I17"/>
    <mergeCell ref="H16:I16"/>
    <mergeCell ref="A15:J15"/>
    <mergeCell ref="C16:E16"/>
    <mergeCell ref="C17:E17"/>
    <mergeCell ref="H19:I19"/>
    <mergeCell ref="C14:E14"/>
    <mergeCell ref="C13:E13"/>
  </mergeCells>
  <phoneticPr fontId="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2D717BB-C504-4E8D-B8B7-62D8C431F280}">
          <x14:formula1>
            <xm:f>List2!$A$1:$A$5</xm:f>
          </x14:formula1>
          <xm:sqref>A26:A30</xm:sqref>
        </x14:dataValidation>
        <x14:dataValidation type="list" allowBlank="1" showInputMessage="1" showErrorMessage="1" xr:uid="{FADECB21-3F50-4B7A-A6FC-84F7FCFCFB79}">
          <x14:formula1>
            <xm:f>List2!$C$2:$C$6</xm:f>
          </x14:formula1>
          <xm:sqref>A9:B14 C26:C30</xm:sqref>
        </x14:dataValidation>
        <x14:dataValidation type="list" allowBlank="1" showInputMessage="1" showErrorMessage="1" xr:uid="{68D595D5-8EFB-4CE4-A504-CEC0CCD106B2}">
          <x14:formula1>
            <xm:f>List2!$D$2:$D$8</xm:f>
          </x14:formula1>
          <xm:sqref>A18:B22</xm:sqref>
        </x14:dataValidation>
        <x14:dataValidation type="list" allowBlank="1" showInputMessage="1" showErrorMessage="1" xr:uid="{A467DB40-688A-4408-B3CE-21E89B87F0B6}">
          <x14:formula1>
            <xm:f>List2!$F$2:$F$4</xm:f>
          </x14:formula1>
          <xm:sqref>F9:F14 F17:F22</xm:sqref>
        </x14:dataValidation>
        <x14:dataValidation type="list" allowBlank="1" showInputMessage="1" showErrorMessage="1" xr:uid="{321EA910-FA43-455E-8C3C-FDEE40C77B75}">
          <x14:formula1>
            <xm:f>List2!$D$2:$D$6</xm:f>
          </x14:formula1>
          <xm:sqref>A17:B17 D26:D30</xm:sqref>
        </x14:dataValidation>
        <x14:dataValidation type="list" allowBlank="1" showInputMessage="1" showErrorMessage="1" xr:uid="{E5BB61D4-0FA2-41C9-9ABB-C83994C15B93}">
          <x14:formula1>
            <xm:f>List2!$B$1:$B$4</xm:f>
          </x14:formula1>
          <xm:sqref>B27:B30</xm:sqref>
        </x14:dataValidation>
        <x14:dataValidation type="list" allowBlank="1" showInputMessage="1" showErrorMessage="1" xr:uid="{49A294DF-C26A-4CE5-80A0-D1746057F17B}">
          <x14:formula1>
            <xm:f>List2!$B$1:$B$5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EFA4-F282-4EFF-92E0-CB1DA5A6FBFF}">
  <dimension ref="A1:F25"/>
  <sheetViews>
    <sheetView workbookViewId="0">
      <selection activeCell="D6" sqref="D6"/>
    </sheetView>
  </sheetViews>
  <sheetFormatPr defaultRowHeight="14.4" x14ac:dyDescent="0.3"/>
  <cols>
    <col min="3" max="3" width="11.77734375" customWidth="1"/>
    <col min="4" max="4" width="16.109375" customWidth="1"/>
    <col min="5" max="5" width="17" customWidth="1"/>
  </cols>
  <sheetData>
    <row r="1" spans="1:6" x14ac:dyDescent="0.3">
      <c r="A1" t="s">
        <v>10</v>
      </c>
      <c r="B1" t="s">
        <v>25</v>
      </c>
      <c r="C1" t="s">
        <v>3</v>
      </c>
      <c r="D1" t="s">
        <v>11</v>
      </c>
      <c r="E1" t="s">
        <v>4</v>
      </c>
      <c r="F1" t="s">
        <v>5</v>
      </c>
    </row>
    <row r="2" spans="1:6" x14ac:dyDescent="0.3">
      <c r="A2" t="s">
        <v>17</v>
      </c>
      <c r="B2" t="s">
        <v>21</v>
      </c>
      <c r="C2" s="21">
        <v>44832</v>
      </c>
      <c r="D2" s="21">
        <v>44836</v>
      </c>
      <c r="E2" s="9">
        <v>0</v>
      </c>
      <c r="F2" t="s">
        <v>36</v>
      </c>
    </row>
    <row r="3" spans="1:6" x14ac:dyDescent="0.3">
      <c r="A3" t="s">
        <v>19</v>
      </c>
      <c r="B3" t="s">
        <v>22</v>
      </c>
      <c r="C3" s="21">
        <v>44833</v>
      </c>
      <c r="D3" s="21">
        <v>44837</v>
      </c>
      <c r="E3" s="9">
        <v>4.1666666666666699E-2</v>
      </c>
      <c r="F3" t="s">
        <v>37</v>
      </c>
    </row>
    <row r="4" spans="1:6" x14ac:dyDescent="0.3">
      <c r="A4" t="s">
        <v>18</v>
      </c>
      <c r="B4" t="s">
        <v>24</v>
      </c>
      <c r="C4" s="21">
        <v>44834</v>
      </c>
      <c r="D4" s="21">
        <v>44838</v>
      </c>
      <c r="E4" s="9">
        <v>8.3333333333333301E-2</v>
      </c>
    </row>
    <row r="5" spans="1:6" x14ac:dyDescent="0.3">
      <c r="A5" t="s">
        <v>20</v>
      </c>
      <c r="B5" t="s">
        <v>23</v>
      </c>
      <c r="C5" s="21">
        <v>44835</v>
      </c>
      <c r="D5" s="21">
        <v>44839</v>
      </c>
      <c r="E5" s="9">
        <v>0.125</v>
      </c>
    </row>
    <row r="6" spans="1:6" x14ac:dyDescent="0.3">
      <c r="C6" s="21"/>
      <c r="D6" s="21"/>
      <c r="E6" s="9">
        <v>0.16666666666666699</v>
      </c>
    </row>
    <row r="7" spans="1:6" x14ac:dyDescent="0.3">
      <c r="D7" s="21"/>
      <c r="E7" s="9">
        <v>0.20833333333333301</v>
      </c>
    </row>
    <row r="8" spans="1:6" x14ac:dyDescent="0.3">
      <c r="D8" s="21"/>
      <c r="E8" s="9">
        <v>0.25</v>
      </c>
    </row>
    <row r="9" spans="1:6" x14ac:dyDescent="0.3">
      <c r="E9" s="9">
        <v>0.29166666666666702</v>
      </c>
    </row>
    <row r="10" spans="1:6" x14ac:dyDescent="0.3">
      <c r="E10" s="9">
        <v>0.33333333333333298</v>
      </c>
    </row>
    <row r="11" spans="1:6" x14ac:dyDescent="0.3">
      <c r="E11" s="9">
        <v>0.375</v>
      </c>
    </row>
    <row r="12" spans="1:6" x14ac:dyDescent="0.3">
      <c r="E12" s="9">
        <v>0.41666666666666702</v>
      </c>
    </row>
    <row r="13" spans="1:6" x14ac:dyDescent="0.3">
      <c r="E13" s="9">
        <v>0.45833333333333298</v>
      </c>
    </row>
    <row r="14" spans="1:6" x14ac:dyDescent="0.3">
      <c r="E14" s="9">
        <v>0.5</v>
      </c>
    </row>
    <row r="15" spans="1:6" x14ac:dyDescent="0.3">
      <c r="E15" s="9">
        <v>0.54166666666666696</v>
      </c>
    </row>
    <row r="16" spans="1:6" x14ac:dyDescent="0.3">
      <c r="E16" s="9">
        <v>0.58333333333333304</v>
      </c>
    </row>
    <row r="17" spans="5:5" x14ac:dyDescent="0.3">
      <c r="E17" s="9">
        <v>0.625</v>
      </c>
    </row>
    <row r="18" spans="5:5" x14ac:dyDescent="0.3">
      <c r="E18" s="9">
        <v>0.66666666666666696</v>
      </c>
    </row>
    <row r="19" spans="5:5" x14ac:dyDescent="0.3">
      <c r="E19" s="9">
        <v>0.70833333333333304</v>
      </c>
    </row>
    <row r="20" spans="5:5" x14ac:dyDescent="0.3">
      <c r="E20" s="9">
        <v>0.75</v>
      </c>
    </row>
    <row r="21" spans="5:5" x14ac:dyDescent="0.3">
      <c r="E21" s="9">
        <v>0.79166666666666696</v>
      </c>
    </row>
    <row r="22" spans="5:5" x14ac:dyDescent="0.3">
      <c r="E22" s="9">
        <v>0.83333333333333304</v>
      </c>
    </row>
    <row r="23" spans="5:5" x14ac:dyDescent="0.3">
      <c r="E23" s="9">
        <v>0.875</v>
      </c>
    </row>
    <row r="24" spans="5:5" x14ac:dyDescent="0.3">
      <c r="E24" s="9">
        <v>0.91666666666666696</v>
      </c>
    </row>
    <row r="25" spans="5:5" x14ac:dyDescent="0.3">
      <c r="E25" s="9">
        <v>0.95833333333333304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forms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Nejc Kladnik</dc:creator>
  <cp:lastModifiedBy>Alla</cp:lastModifiedBy>
  <dcterms:created xsi:type="dcterms:W3CDTF">2022-08-02T07:01:30Z</dcterms:created>
  <dcterms:modified xsi:type="dcterms:W3CDTF">2022-08-04T07:13:48Z</dcterms:modified>
</cp:coreProperties>
</file>