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ritishjudoassociation.sharepoint.com/sites/EventsTeam/Shared Documents/International Events/EJU/2023 Junior European Cup/Registration Form/"/>
    </mc:Choice>
  </mc:AlternateContent>
  <xr:revisionPtr revIDLastSave="72" documentId="8_{D0B56E50-8EBC-4363-BA01-A6C48E6332BE}" xr6:coauthVersionLast="47" xr6:coauthVersionMax="47" xr10:uidLastSave="{781E3EA6-8391-4F33-9A44-7331F5B81E7B}"/>
  <bookViews>
    <workbookView xWindow="-120" yWindow="-120" windowWidth="29040" windowHeight="15720" xr2:uid="{00000000-000D-0000-FFFF-FFFF00000000}"/>
  </bookViews>
  <sheets>
    <sheet name="1. Entry Form" sheetId="1" r:id="rId1"/>
    <sheet name="2. Meals" sheetId="3" r:id="rId2"/>
    <sheet name="Parameters" sheetId="2" state="hidden" r:id="rId3"/>
  </sheets>
  <externalReferences>
    <externalReference r:id="rId4"/>
  </externalReferences>
  <definedNames>
    <definedName name="Error1">[1]Sheet1!$Q$20</definedName>
    <definedName name="HotelEJO">[1]Sheet1!$D$12</definedName>
    <definedName name="HotelTC">[1]Sheet1!$D$13</definedName>
    <definedName name="lstArrivalDate">[1]!tblArrivalDates[ArrivalDate]</definedName>
    <definedName name="lstContinent">[1]!tblContinent[#Data]</definedName>
    <definedName name="lstDepartureDate">[1]!tblDepartureDates[DepartureDate]</definedName>
    <definedName name="lstHotelsEJO">[1]!tblHotelsEJO[#Data]</definedName>
    <definedName name="lstHotelsTC">[1]!tblHotelsTC[#Data]</definedName>
    <definedName name="lstLocomotionType">[1]!tblLocomotionTypes[LocomotionType]</definedName>
    <definedName name="lstMealTypesEJO">[1]!tblMealTypesEJO[#Data]</definedName>
    <definedName name="lstMealTypesTC">[1]!tblMealTypesTC[#Data]</definedName>
    <definedName name="lstTransferLocation">lstYesNo</definedName>
    <definedName name="lstTravelLocation">[1]!tblTravelLocations[TravelLocation]</definedName>
    <definedName name="lstWeightOrFunctionCategory">[1]!tblWeightOrFunction[Category]</definedName>
    <definedName name="lstYesNo">[1]!tblTrainingCamp[TrainingCamp]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6" i="1" l="1"/>
  <c r="AI16" i="1"/>
  <c r="AS16" i="1"/>
  <c r="AS17" i="1"/>
  <c r="AS18" i="1"/>
  <c r="AS19" i="1"/>
  <c r="AS20" i="1"/>
  <c r="AG20" i="1" s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G36" i="1" s="1"/>
  <c r="AS37" i="1"/>
  <c r="AG37" i="1" s="1"/>
  <c r="AS38" i="1"/>
  <c r="AS39" i="1"/>
  <c r="AG39" i="1" s="1"/>
  <c r="AS40" i="1"/>
  <c r="AS41" i="1"/>
  <c r="AS42" i="1"/>
  <c r="AS43" i="1"/>
  <c r="AS44" i="1"/>
  <c r="AS45" i="1"/>
  <c r="AG45" i="1" s="1"/>
  <c r="AR17" i="1"/>
  <c r="AR18" i="1"/>
  <c r="AR19" i="1"/>
  <c r="AG19" i="1" s="1"/>
  <c r="AR20" i="1"/>
  <c r="AR21" i="1"/>
  <c r="AR22" i="1"/>
  <c r="AR23" i="1"/>
  <c r="AR24" i="1"/>
  <c r="AG24" i="1" s="1"/>
  <c r="AR25" i="1"/>
  <c r="AR26" i="1"/>
  <c r="AG26" i="1" s="1"/>
  <c r="AR27" i="1"/>
  <c r="AR28" i="1"/>
  <c r="AR29" i="1"/>
  <c r="AR30" i="1"/>
  <c r="AR31" i="1"/>
  <c r="AR32" i="1"/>
  <c r="AG32" i="1" s="1"/>
  <c r="AR33" i="1"/>
  <c r="AR34" i="1"/>
  <c r="AR35" i="1"/>
  <c r="AG35" i="1" s="1"/>
  <c r="AR36" i="1"/>
  <c r="AR37" i="1"/>
  <c r="AR38" i="1"/>
  <c r="AR39" i="1"/>
  <c r="AR40" i="1"/>
  <c r="AR41" i="1"/>
  <c r="AR42" i="1"/>
  <c r="AR43" i="1"/>
  <c r="AR44" i="1"/>
  <c r="AR45" i="1"/>
  <c r="AR16" i="1"/>
  <c r="AG17" i="1"/>
  <c r="AG21" i="1"/>
  <c r="AG22" i="1"/>
  <c r="AG23" i="1"/>
  <c r="AG33" i="1"/>
  <c r="AG34" i="1"/>
  <c r="AG38" i="1"/>
  <c r="AG40" i="1"/>
  <c r="AG42" i="1"/>
  <c r="AG18" i="1"/>
  <c r="AG25" i="1"/>
  <c r="AG41" i="1"/>
  <c r="AH16" i="1"/>
  <c r="R24" i="3"/>
  <c r="R25" i="3"/>
  <c r="R27" i="3"/>
  <c r="R28" i="3"/>
  <c r="R29" i="3"/>
  <c r="R30" i="3"/>
  <c r="R31" i="3"/>
  <c r="R32" i="3"/>
  <c r="R33" i="3"/>
  <c r="R34" i="3"/>
  <c r="R35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R26" i="3" s="1"/>
  <c r="AF27" i="3"/>
  <c r="AF28" i="3"/>
  <c r="AF29" i="3"/>
  <c r="AF30" i="3"/>
  <c r="AF31" i="3"/>
  <c r="AF32" i="3"/>
  <c r="AF33" i="3"/>
  <c r="AF34" i="3"/>
  <c r="AF35" i="3"/>
  <c r="AF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6" i="3"/>
  <c r="X34" i="3"/>
  <c r="X35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6" i="3"/>
  <c r="Y6" i="3"/>
  <c r="AA6" i="3"/>
  <c r="AC6" i="3"/>
  <c r="AE6" i="3"/>
  <c r="AG6" i="3"/>
  <c r="Y7" i="3"/>
  <c r="AA7" i="3"/>
  <c r="AC7" i="3"/>
  <c r="AE7" i="3"/>
  <c r="AG7" i="3"/>
  <c r="Y8" i="3"/>
  <c r="AA8" i="3"/>
  <c r="AC8" i="3"/>
  <c r="AE8" i="3"/>
  <c r="AG8" i="3"/>
  <c r="Y9" i="3"/>
  <c r="AA9" i="3"/>
  <c r="AC9" i="3"/>
  <c r="AE9" i="3"/>
  <c r="AG9" i="3"/>
  <c r="Y10" i="3"/>
  <c r="AA10" i="3"/>
  <c r="AC10" i="3"/>
  <c r="AE10" i="3"/>
  <c r="AG10" i="3"/>
  <c r="Y11" i="3"/>
  <c r="AA11" i="3"/>
  <c r="AC11" i="3"/>
  <c r="AE11" i="3"/>
  <c r="AG11" i="3"/>
  <c r="Y12" i="3"/>
  <c r="AA12" i="3"/>
  <c r="AC12" i="3"/>
  <c r="AE12" i="3"/>
  <c r="AG12" i="3"/>
  <c r="Y13" i="3"/>
  <c r="AA13" i="3"/>
  <c r="AC13" i="3"/>
  <c r="AE13" i="3"/>
  <c r="AG13" i="3"/>
  <c r="Y14" i="3"/>
  <c r="AA14" i="3"/>
  <c r="AC14" i="3"/>
  <c r="AE14" i="3"/>
  <c r="AG14" i="3"/>
  <c r="Y15" i="3"/>
  <c r="AA15" i="3"/>
  <c r="AC15" i="3"/>
  <c r="AE15" i="3"/>
  <c r="AG15" i="3"/>
  <c r="Y16" i="3"/>
  <c r="AA16" i="3"/>
  <c r="AC16" i="3"/>
  <c r="AE16" i="3"/>
  <c r="AG16" i="3"/>
  <c r="Y17" i="3"/>
  <c r="AA17" i="3"/>
  <c r="AC17" i="3"/>
  <c r="AE17" i="3"/>
  <c r="AG17" i="3"/>
  <c r="Y18" i="3"/>
  <c r="AA18" i="3"/>
  <c r="AC18" i="3"/>
  <c r="AE18" i="3"/>
  <c r="AG18" i="3"/>
  <c r="Y19" i="3"/>
  <c r="AA19" i="3"/>
  <c r="AC19" i="3"/>
  <c r="AE19" i="3"/>
  <c r="AG19" i="3"/>
  <c r="Y20" i="3"/>
  <c r="AA20" i="3"/>
  <c r="AC20" i="3"/>
  <c r="AE20" i="3"/>
  <c r="AG20" i="3"/>
  <c r="Y21" i="3"/>
  <c r="AA21" i="3"/>
  <c r="AC21" i="3"/>
  <c r="AE21" i="3"/>
  <c r="AG21" i="3"/>
  <c r="Y22" i="3"/>
  <c r="AA22" i="3"/>
  <c r="AC22" i="3"/>
  <c r="AE22" i="3"/>
  <c r="AG22" i="3"/>
  <c r="Y23" i="3"/>
  <c r="AA23" i="3"/>
  <c r="AC23" i="3"/>
  <c r="AE23" i="3"/>
  <c r="AG23" i="3"/>
  <c r="Y24" i="3"/>
  <c r="AA24" i="3"/>
  <c r="AC24" i="3"/>
  <c r="AE24" i="3"/>
  <c r="AG24" i="3"/>
  <c r="Y25" i="3"/>
  <c r="AA25" i="3"/>
  <c r="AC25" i="3"/>
  <c r="AE25" i="3"/>
  <c r="AG25" i="3"/>
  <c r="Y26" i="3"/>
  <c r="AA26" i="3"/>
  <c r="AC26" i="3"/>
  <c r="AE26" i="3"/>
  <c r="AG26" i="3"/>
  <c r="Y27" i="3"/>
  <c r="AA27" i="3"/>
  <c r="AC27" i="3"/>
  <c r="AE27" i="3"/>
  <c r="AG27" i="3"/>
  <c r="Y28" i="3"/>
  <c r="AA28" i="3"/>
  <c r="AC28" i="3"/>
  <c r="AE28" i="3"/>
  <c r="AG28" i="3"/>
  <c r="Y29" i="3"/>
  <c r="AA29" i="3"/>
  <c r="AC29" i="3"/>
  <c r="AE29" i="3"/>
  <c r="AG29" i="3"/>
  <c r="Y30" i="3"/>
  <c r="AA30" i="3"/>
  <c r="AC30" i="3"/>
  <c r="AE30" i="3"/>
  <c r="AG30" i="3"/>
  <c r="Y31" i="3"/>
  <c r="AA31" i="3"/>
  <c r="AC31" i="3"/>
  <c r="AE31" i="3"/>
  <c r="AG31" i="3"/>
  <c r="Y32" i="3"/>
  <c r="AA32" i="3"/>
  <c r="AC32" i="3"/>
  <c r="AE32" i="3"/>
  <c r="AG32" i="3"/>
  <c r="Y33" i="3"/>
  <c r="AA33" i="3"/>
  <c r="AC33" i="3"/>
  <c r="AE33" i="3"/>
  <c r="AG33" i="3"/>
  <c r="Y34" i="3"/>
  <c r="AA34" i="3"/>
  <c r="AC34" i="3"/>
  <c r="AE34" i="3"/>
  <c r="AG34" i="3"/>
  <c r="Y35" i="3"/>
  <c r="AA35" i="3"/>
  <c r="AC35" i="3"/>
  <c r="AE35" i="3"/>
  <c r="AG35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6" i="3"/>
  <c r="AK16" i="1"/>
  <c r="C35" i="3"/>
  <c r="C34" i="3"/>
  <c r="B35" i="3"/>
  <c r="B34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C7" i="3"/>
  <c r="B7" i="3"/>
  <c r="C6" i="3"/>
  <c r="B6" i="3"/>
  <c r="AL16" i="1"/>
  <c r="AM16" i="1"/>
  <c r="AN16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I30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P31" i="1"/>
  <c r="AQ31" i="1"/>
  <c r="AP32" i="1"/>
  <c r="AQ32" i="1"/>
  <c r="AP33" i="1"/>
  <c r="AQ33" i="1"/>
  <c r="AP34" i="1"/>
  <c r="AQ34" i="1"/>
  <c r="AP35" i="1"/>
  <c r="AQ35" i="1"/>
  <c r="AP36" i="1"/>
  <c r="AQ36" i="1"/>
  <c r="AP37" i="1"/>
  <c r="AQ37" i="1"/>
  <c r="AP38" i="1"/>
  <c r="AQ38" i="1"/>
  <c r="AP39" i="1"/>
  <c r="AQ39" i="1"/>
  <c r="AP40" i="1"/>
  <c r="AQ40" i="1"/>
  <c r="AP41" i="1"/>
  <c r="AQ41" i="1"/>
  <c r="AP42" i="1"/>
  <c r="AQ42" i="1"/>
  <c r="AP43" i="1"/>
  <c r="AQ43" i="1"/>
  <c r="AP44" i="1"/>
  <c r="AQ44" i="1"/>
  <c r="AP45" i="1"/>
  <c r="AQ45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16" i="1"/>
  <c r="AI45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G30" i="1" l="1"/>
  <c r="AG29" i="1"/>
  <c r="AG44" i="1"/>
  <c r="AG28" i="1"/>
  <c r="AG43" i="1"/>
  <c r="AG27" i="1"/>
  <c r="AG31" i="1"/>
  <c r="AG16" i="1"/>
  <c r="R6" i="3"/>
  <c r="R36" i="3" s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I17" i="1" s="1"/>
</calcChain>
</file>

<file path=xl/sharedStrings.xml><?xml version="1.0" encoding="utf-8"?>
<sst xmlns="http://schemas.openxmlformats.org/spreadsheetml/2006/main" count="459" uniqueCount="206">
  <si>
    <t>Single</t>
  </si>
  <si>
    <t>Accommodation</t>
  </si>
  <si>
    <t>Meals</t>
  </si>
  <si>
    <t>Individual Information</t>
  </si>
  <si>
    <t>Arrival</t>
  </si>
  <si>
    <t>Departure</t>
  </si>
  <si>
    <t>Transfer Shuttle required?</t>
  </si>
  <si>
    <t>Date of Birth</t>
  </si>
  <si>
    <t>Place of Birth</t>
  </si>
  <si>
    <t>Nationality</t>
  </si>
  <si>
    <t>Passport Number</t>
  </si>
  <si>
    <t>Date of Issue</t>
  </si>
  <si>
    <t>Date of Expiry</t>
  </si>
  <si>
    <t>Date</t>
  </si>
  <si>
    <t>Time</t>
  </si>
  <si>
    <t>Arriving by</t>
  </si>
  <si>
    <t>From</t>
  </si>
  <si>
    <t>To</t>
  </si>
  <si>
    <t>Flight Number</t>
  </si>
  <si>
    <t>Departing by</t>
  </si>
  <si>
    <t>Half Board</t>
  </si>
  <si>
    <t>Full Board</t>
  </si>
  <si>
    <t>Single room</t>
  </si>
  <si>
    <t>Federation Name:</t>
  </si>
  <si>
    <t>Contact Person:</t>
  </si>
  <si>
    <t>Contact Number:</t>
  </si>
  <si>
    <t>Contact Email:</t>
  </si>
  <si>
    <t>Last Name</t>
  </si>
  <si>
    <t>First Name</t>
  </si>
  <si>
    <t>Visa required?</t>
  </si>
  <si>
    <r>
      <t xml:space="preserve">Details for Visa application </t>
    </r>
    <r>
      <rPr>
        <b/>
        <sz val="10"/>
        <color rgb="FFFF0000"/>
        <rFont val="Montserrat"/>
        <family val="3"/>
      </rPr>
      <t>(enter data only if Visa is necessary)</t>
    </r>
  </si>
  <si>
    <t>From Arrival location to official hotel</t>
  </si>
  <si>
    <t>From official hotel to Departure location</t>
  </si>
  <si>
    <t>Training Camp</t>
  </si>
  <si>
    <t>Competition</t>
  </si>
  <si>
    <t>Total</t>
  </si>
  <si>
    <t>WeightOrFunction</t>
  </si>
  <si>
    <t>CompetitionHotelCategories</t>
  </si>
  <si>
    <t>CompetitionRoomPrices</t>
  </si>
  <si>
    <t>MealPrices</t>
  </si>
  <si>
    <t>LodgingTypes</t>
  </si>
  <si>
    <t>RoomAndLodgings</t>
  </si>
  <si>
    <t>AccommodationCosts</t>
  </si>
  <si>
    <t>Category</t>
  </si>
  <si>
    <t>Gender</t>
  </si>
  <si>
    <t>Type</t>
  </si>
  <si>
    <t>SubType1</t>
  </si>
  <si>
    <t>SubType2</t>
  </si>
  <si>
    <t>Position</t>
  </si>
  <si>
    <t>SortOrder</t>
  </si>
  <si>
    <t>TrainingCamp</t>
  </si>
  <si>
    <t>ArrivalDate</t>
  </si>
  <si>
    <t>DepartureDate</t>
  </si>
  <si>
    <t>TravelLocation</t>
  </si>
  <si>
    <t>TransferLocation</t>
  </si>
  <si>
    <t>TravelType</t>
  </si>
  <si>
    <t>Code</t>
  </si>
  <si>
    <t>Size</t>
  </si>
  <si>
    <t>Price</t>
  </si>
  <si>
    <t>Quantity</t>
  </si>
  <si>
    <t>Lodging</t>
  </si>
  <si>
    <t>Room</t>
  </si>
  <si>
    <t>Coach MALE</t>
  </si>
  <si>
    <t>MALE</t>
  </si>
  <si>
    <t>Coaches and Officials</t>
  </si>
  <si>
    <t>Coach</t>
  </si>
  <si>
    <t>FEMALE</t>
  </si>
  <si>
    <t>YES</t>
  </si>
  <si>
    <t>Birmingham Airport</t>
  </si>
  <si>
    <t>by Plane</t>
  </si>
  <si>
    <t>BB</t>
  </si>
  <si>
    <t>Single / HB</t>
  </si>
  <si>
    <t>HB</t>
  </si>
  <si>
    <t>Coach FEMALE</t>
  </si>
  <si>
    <t>NO</t>
  </si>
  <si>
    <t>by Train</t>
  </si>
  <si>
    <t>Cat B</t>
  </si>
  <si>
    <t>Single / FB</t>
  </si>
  <si>
    <t>FB</t>
  </si>
  <si>
    <t>Delegate Official MALE</t>
  </si>
  <si>
    <t>Official</t>
  </si>
  <si>
    <t>by Car or Bus</t>
  </si>
  <si>
    <t>Cat B, Single</t>
  </si>
  <si>
    <t>Delegate Official FEMALE</t>
  </si>
  <si>
    <t>Medical MALE</t>
  </si>
  <si>
    <t>Medical</t>
  </si>
  <si>
    <t>Medical FEMALE</t>
  </si>
  <si>
    <t>CompetitionRoomTypes</t>
  </si>
  <si>
    <t>Training Partner MALE</t>
  </si>
  <si>
    <t>Men</t>
  </si>
  <si>
    <t>Training Partner</t>
  </si>
  <si>
    <t>Athlete</t>
  </si>
  <si>
    <t>Men -60kg MALE</t>
  </si>
  <si>
    <t>-60kg</t>
  </si>
  <si>
    <t>Men -66kg MALE</t>
  </si>
  <si>
    <t>-66kg</t>
  </si>
  <si>
    <t>Men -73kg MALE</t>
  </si>
  <si>
    <t>-73kg</t>
  </si>
  <si>
    <t>TrainingCampRoomTypes</t>
  </si>
  <si>
    <t>TrainingCampAccommodationCosts</t>
  </si>
  <si>
    <t>Men -81kg MALE</t>
  </si>
  <si>
    <t>-81kg</t>
  </si>
  <si>
    <t>Men -90kg MALE</t>
  </si>
  <si>
    <t>-90kg</t>
  </si>
  <si>
    <t>Men -100kg MALE</t>
  </si>
  <si>
    <t>-100kg</t>
  </si>
  <si>
    <t>TrainingCampHotelCategories</t>
  </si>
  <si>
    <t>Men +100kg MALE</t>
  </si>
  <si>
    <t>+100kg</t>
  </si>
  <si>
    <t>Training Partner FEMALE</t>
  </si>
  <si>
    <t>Women</t>
  </si>
  <si>
    <t>Women -48kg FEMALE</t>
  </si>
  <si>
    <t>-48kg</t>
  </si>
  <si>
    <t>TrainingCampMealTypes</t>
  </si>
  <si>
    <t>Women -52kg FEMALE</t>
  </si>
  <si>
    <t>-52kg</t>
  </si>
  <si>
    <t>Women -57kg FEMALE</t>
  </si>
  <si>
    <t>-57kg</t>
  </si>
  <si>
    <t>Women -63kg FEMALE</t>
  </si>
  <si>
    <t>-63kg</t>
  </si>
  <si>
    <t>Single / BB</t>
  </si>
  <si>
    <t>Women -70kg FEMALE</t>
  </si>
  <si>
    <t>-70kg</t>
  </si>
  <si>
    <t>VISARequired</t>
  </si>
  <si>
    <t>Yes</t>
  </si>
  <si>
    <t>No</t>
  </si>
  <si>
    <t>None</t>
  </si>
  <si>
    <t>TrainingCampRoomPrices</t>
  </si>
  <si>
    <t>Weight Category, Function and Gender</t>
  </si>
  <si>
    <t>Walsall Campus Accommodation</t>
  </si>
  <si>
    <t>Wolverhampton Campus Accommodation</t>
  </si>
  <si>
    <t>Birmingham Junior European Cup 2023</t>
  </si>
  <si>
    <t>Women -78kg FEMALE</t>
  </si>
  <si>
    <t>-78kg</t>
  </si>
  <si>
    <t>+78kg</t>
  </si>
  <si>
    <t>Women +78kg FEMALE</t>
  </si>
  <si>
    <t>Referee MALE</t>
  </si>
  <si>
    <t>Referee FEMALE</t>
  </si>
  <si>
    <t>Referee</t>
  </si>
  <si>
    <t>145 Euros</t>
  </si>
  <si>
    <t>170 Euros</t>
  </si>
  <si>
    <t>Other Airport</t>
  </si>
  <si>
    <t>CATEGORY B1</t>
  </si>
  <si>
    <t>CATEGORY B2</t>
  </si>
  <si>
    <t>Cat B1</t>
  </si>
  <si>
    <t>Cat B2</t>
  </si>
  <si>
    <t>Cat B1, Single/ BB</t>
  </si>
  <si>
    <t>Cat B2, Single/ BB</t>
  </si>
  <si>
    <t>EJU Fee</t>
  </si>
  <si>
    <t>Cost</t>
  </si>
  <si>
    <t>NoTraining Camp</t>
  </si>
  <si>
    <t>Cat C</t>
  </si>
  <si>
    <t>Twin</t>
  </si>
  <si>
    <t>Cat C, Twin</t>
  </si>
  <si>
    <t>Cat C, Twin/ BB</t>
  </si>
  <si>
    <t>Packed Lunch</t>
  </si>
  <si>
    <t>CATEGORY C</t>
  </si>
  <si>
    <t>75 Euros pp</t>
  </si>
  <si>
    <t>100 Euros pp</t>
  </si>
  <si>
    <t>Holiday Inn Express</t>
  </si>
  <si>
    <t xml:space="preserve">Beverley Hotel </t>
  </si>
  <si>
    <t>Single Room</t>
  </si>
  <si>
    <t>Twin/ Double Room</t>
  </si>
  <si>
    <t>3 Person Family Room</t>
  </si>
  <si>
    <t>4 Person Family Room</t>
  </si>
  <si>
    <t>Cat C, Single</t>
  </si>
  <si>
    <t>Cat C, Double</t>
  </si>
  <si>
    <t>Cat C, 3 Person Family</t>
  </si>
  <si>
    <t>Cat C, 4 Person Family</t>
  </si>
  <si>
    <t>Double</t>
  </si>
  <si>
    <t>3 Person Family</t>
  </si>
  <si>
    <t>4 Person Family</t>
  </si>
  <si>
    <t>3 Person</t>
  </si>
  <si>
    <t>4 Person</t>
  </si>
  <si>
    <t>Beverley Hotel</t>
  </si>
  <si>
    <t>Cat C, Single/ BB</t>
  </si>
  <si>
    <t>Cat C, Double/ BB</t>
  </si>
  <si>
    <t>Cat C, 3 Person Family/ BB</t>
  </si>
  <si>
    <t>Cat C, 4 Person Family/ BB</t>
  </si>
  <si>
    <t>Cat B1, Single/BB</t>
  </si>
  <si>
    <t>Column1</t>
  </si>
  <si>
    <t>Column2</t>
  </si>
  <si>
    <t>Column3</t>
  </si>
  <si>
    <t>Column4</t>
  </si>
  <si>
    <t>Meal selection and location</t>
  </si>
  <si>
    <t>Lunch</t>
  </si>
  <si>
    <t>Dinner</t>
  </si>
  <si>
    <t>Lunch Meal Options</t>
  </si>
  <si>
    <t xml:space="preserve">Walsall Campus </t>
  </si>
  <si>
    <t>Walsall Campus</t>
  </si>
  <si>
    <t>Hot buffet options, with salad bar</t>
  </si>
  <si>
    <t>Sandwich, fruit, snack and drink (collection from the competition venue)</t>
  </si>
  <si>
    <t>Description</t>
  </si>
  <si>
    <t>Dinner Meal Options</t>
  </si>
  <si>
    <t>Set Menu selected on arrival</t>
  </si>
  <si>
    <t>Total:</t>
  </si>
  <si>
    <t>B&amp;B</t>
  </si>
  <si>
    <t>120 Euros</t>
  </si>
  <si>
    <t>105 Euros</t>
  </si>
  <si>
    <t>130 Euros</t>
  </si>
  <si>
    <t>50 Euros pp</t>
  </si>
  <si>
    <t xml:space="preserve">80 Euros </t>
  </si>
  <si>
    <t>Transport Fee</t>
  </si>
  <si>
    <t>from airport</t>
  </si>
  <si>
    <t>to airport</t>
  </si>
  <si>
    <t>Transport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</si>
</sst>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£&quot;* #,##0.00_-;\-&quot;£&quot;* #,##0.00_-;_-&quot;£&quot;* &quot;-&quot;??_-;_-@_-"/>
    <numFmt numFmtId="164" formatCode="mmm\ [$-809]dd;@"/>
    <numFmt numFmtId="165" formatCode="#,##0\ &quot;€&quot;"/>
    <numFmt numFmtId="166" formatCode="&quot;¥&quot;#,##0.00;[Red]&quot;¥&quot;\-#,##0.00"/>
    <numFmt numFmtId="167" formatCode="dd\-mm\-yy;@"/>
    <numFmt numFmtId="168" formatCode="[$-F800]dddd\,\ mmmm\ dd\,\ yyyy"/>
    <numFmt numFmtId="169" formatCode="_-[$€-2]\ * #,##0.00_-;\-[$€-2]\ * #,##0.00_-;_-[$€-2]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Montserrat"/>
      <family val="3"/>
    </font>
    <font>
      <b/>
      <sz val="10"/>
      <name val="Montserrat"/>
      <family val="3"/>
    </font>
    <font>
      <sz val="10"/>
      <color indexed="8"/>
      <name val="Montserrat"/>
      <family val="3"/>
    </font>
    <font>
      <b/>
      <sz val="10"/>
      <color rgb="FFFF0000"/>
      <name val="Montserrat"/>
      <family val="3"/>
    </font>
    <font>
      <sz val="10"/>
      <name val="Montserrat"/>
      <family val="3"/>
    </font>
    <font>
      <sz val="24"/>
      <name val="Montserrat"/>
      <family val="3"/>
    </font>
    <font>
      <sz val="10"/>
      <color theme="0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9A82"/>
        <bgColor indexed="64"/>
      </patternFill>
    </fill>
    <fill>
      <patternFill patternType="solid">
        <fgColor rgb="FF3C428C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166" fontId="4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</cellStyleXfs>
  <cellXfs count="180">
    <xf numFmtId="0" fontId="0" fillId="0" borderId="0" xfId="0"/>
    <xf numFmtId="0" fontId="4" fillId="0" borderId="0" xfId="2"/>
    <xf numFmtId="0" fontId="7" fillId="0" borderId="0" xfId="0" applyFont="1"/>
    <xf numFmtId="14" fontId="7" fillId="0" borderId="10" xfId="0" applyNumberFormat="1" applyFont="1" applyBorder="1"/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0" fontId="7" fillId="0" borderId="4" xfId="0" applyFont="1" applyBorder="1"/>
    <xf numFmtId="0" fontId="11" fillId="2" borderId="22" xfId="2" applyFont="1" applyFill="1" applyBorder="1" applyAlignment="1">
      <alignment horizontal="center" vertical="top"/>
    </xf>
    <xf numFmtId="44" fontId="9" fillId="2" borderId="22" xfId="1" applyFont="1" applyFill="1" applyBorder="1" applyAlignment="1">
      <alignment horizontal="center" vertical="top"/>
    </xf>
    <xf numFmtId="49" fontId="9" fillId="2" borderId="19" xfId="2" quotePrefix="1" applyNumberFormat="1" applyFont="1" applyFill="1" applyBorder="1" applyAlignment="1">
      <alignment horizontal="center" vertical="top"/>
    </xf>
    <xf numFmtId="49" fontId="9" fillId="2" borderId="3" xfId="2" quotePrefix="1" applyNumberFormat="1" applyFont="1" applyFill="1" applyBorder="1" applyAlignment="1">
      <alignment horizontal="center" vertical="top"/>
    </xf>
    <xf numFmtId="0" fontId="9" fillId="2" borderId="19" xfId="2" applyFont="1" applyFill="1" applyBorder="1" applyAlignment="1">
      <alignment horizontal="center" vertical="top"/>
    </xf>
    <xf numFmtId="14" fontId="7" fillId="0" borderId="13" xfId="0" applyNumberFormat="1" applyFont="1" applyBorder="1"/>
    <xf numFmtId="0" fontId="7" fillId="0" borderId="4" xfId="0" applyFont="1" applyBorder="1" applyAlignment="1">
      <alignment horizontal="right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 wrapText="1"/>
    </xf>
    <xf numFmtId="0" fontId="7" fillId="0" borderId="37" xfId="0" applyFont="1" applyBorder="1"/>
    <xf numFmtId="0" fontId="7" fillId="0" borderId="34" xfId="0" applyFont="1" applyBorder="1"/>
    <xf numFmtId="0" fontId="7" fillId="0" borderId="41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7" fillId="0" borderId="33" xfId="0" applyFont="1" applyBorder="1" applyAlignment="1">
      <alignment wrapText="1"/>
    </xf>
    <xf numFmtId="14" fontId="7" fillId="0" borderId="46" xfId="0" applyNumberFormat="1" applyFont="1" applyBorder="1"/>
    <xf numFmtId="14" fontId="7" fillId="0" borderId="40" xfId="0" applyNumberFormat="1" applyFont="1" applyBorder="1"/>
    <xf numFmtId="14" fontId="7" fillId="0" borderId="46" xfId="0" applyNumberFormat="1" applyFont="1" applyBorder="1" applyAlignment="1">
      <alignment horizontal="center"/>
    </xf>
    <xf numFmtId="0" fontId="9" fillId="3" borderId="23" xfId="2" applyFont="1" applyFill="1" applyBorder="1" applyAlignment="1">
      <alignment horizontal="center" vertical="top"/>
    </xf>
    <xf numFmtId="0" fontId="9" fillId="3" borderId="24" xfId="2" applyFont="1" applyFill="1" applyBorder="1" applyAlignment="1">
      <alignment horizontal="center" vertical="top"/>
    </xf>
    <xf numFmtId="0" fontId="13" fillId="4" borderId="4" xfId="0" applyFont="1" applyFill="1" applyBorder="1"/>
    <xf numFmtId="0" fontId="7" fillId="0" borderId="5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41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49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3" fillId="0" borderId="0" xfId="2" applyFont="1" applyAlignment="1">
      <alignment horizontal="center"/>
    </xf>
    <xf numFmtId="0" fontId="3" fillId="0" borderId="0" xfId="2" applyFont="1"/>
    <xf numFmtId="164" fontId="4" fillId="0" borderId="0" xfId="2" applyNumberFormat="1"/>
    <xf numFmtId="165" fontId="4" fillId="0" borderId="0" xfId="2" applyNumberFormat="1"/>
    <xf numFmtId="0" fontId="4" fillId="0" borderId="0" xfId="2" applyNumberFormat="1"/>
    <xf numFmtId="0" fontId="4" fillId="0" borderId="0" xfId="2" quotePrefix="1"/>
    <xf numFmtId="0" fontId="4" fillId="0" borderId="0" xfId="2" applyFill="1"/>
    <xf numFmtId="0" fontId="7" fillId="0" borderId="3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7" fillId="0" borderId="52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7" fillId="0" borderId="53" xfId="0" applyFont="1" applyBorder="1" applyProtection="1">
      <protection locked="0"/>
    </xf>
    <xf numFmtId="167" fontId="7" fillId="0" borderId="47" xfId="0" applyNumberFormat="1" applyFont="1" applyBorder="1" applyProtection="1">
      <protection locked="0"/>
    </xf>
    <xf numFmtId="168" fontId="7" fillId="0" borderId="47" xfId="0" applyNumberFormat="1" applyFont="1" applyBorder="1" applyProtection="1">
      <protection locked="0"/>
    </xf>
    <xf numFmtId="168" fontId="7" fillId="0" borderId="21" xfId="0" applyNumberFormat="1" applyFont="1" applyBorder="1" applyProtection="1">
      <protection locked="0"/>
    </xf>
    <xf numFmtId="168" fontId="7" fillId="0" borderId="48" xfId="0" applyNumberFormat="1" applyFont="1" applyBorder="1" applyProtection="1">
      <protection locked="0"/>
    </xf>
    <xf numFmtId="168" fontId="7" fillId="0" borderId="49" xfId="0" applyNumberFormat="1" applyFont="1" applyBorder="1" applyProtection="1">
      <protection locked="0"/>
    </xf>
    <xf numFmtId="169" fontId="4" fillId="0" borderId="0" xfId="2" applyNumberFormat="1"/>
    <xf numFmtId="169" fontId="2" fillId="0" borderId="0" xfId="1" applyNumberFormat="1" applyFont="1"/>
    <xf numFmtId="14" fontId="7" fillId="0" borderId="7" xfId="0" applyNumberFormat="1" applyFont="1" applyBorder="1" applyProtection="1">
      <protection locked="0"/>
    </xf>
    <xf numFmtId="14" fontId="7" fillId="0" borderId="20" xfId="0" applyNumberFormat="1" applyFont="1" applyBorder="1" applyProtection="1">
      <protection locked="0"/>
    </xf>
    <xf numFmtId="14" fontId="7" fillId="0" borderId="12" xfId="0" applyNumberFormat="1" applyFont="1" applyBorder="1" applyProtection="1">
      <protection locked="0"/>
    </xf>
    <xf numFmtId="14" fontId="7" fillId="0" borderId="29" xfId="0" applyNumberFormat="1" applyFont="1" applyBorder="1" applyProtection="1">
      <protection locked="0"/>
    </xf>
    <xf numFmtId="14" fontId="7" fillId="0" borderId="10" xfId="0" applyNumberFormat="1" applyFont="1" applyBorder="1" applyProtection="1">
      <protection locked="0"/>
    </xf>
    <xf numFmtId="49" fontId="9" fillId="2" borderId="2" xfId="2" quotePrefix="1" applyNumberFormat="1" applyFont="1" applyFill="1" applyBorder="1" applyAlignment="1">
      <alignment horizontal="center" vertical="top"/>
    </xf>
    <xf numFmtId="44" fontId="9" fillId="2" borderId="2" xfId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1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7" fillId="0" borderId="61" xfId="0" applyFont="1" applyBorder="1" applyProtection="1">
      <protection locked="0"/>
    </xf>
    <xf numFmtId="0" fontId="7" fillId="0" borderId="63" xfId="0" applyFont="1" applyBorder="1" applyProtection="1">
      <protection locked="0"/>
    </xf>
    <xf numFmtId="0" fontId="7" fillId="0" borderId="66" xfId="0" applyFont="1" applyBorder="1" applyProtection="1">
      <protection locked="0"/>
    </xf>
    <xf numFmtId="0" fontId="7" fillId="0" borderId="71" xfId="0" applyFont="1" applyBorder="1" applyProtection="1">
      <protection locked="0"/>
    </xf>
    <xf numFmtId="0" fontId="7" fillId="0" borderId="73" xfId="0" applyFont="1" applyBorder="1" applyProtection="1">
      <protection locked="0"/>
    </xf>
    <xf numFmtId="0" fontId="7" fillId="0" borderId="72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70" xfId="0" applyFont="1" applyBorder="1" applyProtection="1">
      <protection locked="0"/>
    </xf>
    <xf numFmtId="0" fontId="7" fillId="0" borderId="76" xfId="0" applyFont="1" applyBorder="1" applyProtection="1">
      <protection locked="0"/>
    </xf>
    <xf numFmtId="0" fontId="7" fillId="0" borderId="77" xfId="0" applyFont="1" applyBorder="1" applyProtection="1">
      <protection locked="0"/>
    </xf>
    <xf numFmtId="14" fontId="7" fillId="0" borderId="78" xfId="0" applyNumberFormat="1" applyFont="1" applyBorder="1" applyAlignment="1">
      <alignment horizontal="center" textRotation="90"/>
    </xf>
    <xf numFmtId="14" fontId="7" fillId="0" borderId="36" xfId="0" applyNumberFormat="1" applyFont="1" applyBorder="1" applyAlignment="1">
      <alignment horizontal="center" textRotation="90"/>
    </xf>
    <xf numFmtId="14" fontId="7" fillId="0" borderId="79" xfId="0" applyNumberFormat="1" applyFont="1" applyBorder="1" applyAlignment="1">
      <alignment horizontal="center" textRotation="90"/>
    </xf>
    <xf numFmtId="14" fontId="7" fillId="0" borderId="62" xfId="0" applyNumberFormat="1" applyFont="1" applyBorder="1" applyAlignment="1">
      <alignment horizontal="center" textRotation="90"/>
    </xf>
    <xf numFmtId="0" fontId="7" fillId="0" borderId="71" xfId="0" applyFont="1" applyBorder="1"/>
    <xf numFmtId="0" fontId="7" fillId="0" borderId="76" xfId="0" applyFont="1" applyBorder="1"/>
    <xf numFmtId="169" fontId="0" fillId="0" borderId="0" xfId="0" applyNumberFormat="1"/>
    <xf numFmtId="0" fontId="0" fillId="0" borderId="2" xfId="0" applyBorder="1"/>
    <xf numFmtId="0" fontId="7" fillId="0" borderId="63" xfId="0" applyFont="1" applyBorder="1"/>
    <xf numFmtId="0" fontId="7" fillId="0" borderId="61" xfId="0" applyFont="1" applyBorder="1"/>
    <xf numFmtId="169" fontId="0" fillId="0" borderId="2" xfId="0" applyNumberFormat="1" applyBorder="1"/>
    <xf numFmtId="0" fontId="7" fillId="0" borderId="59" xfId="0" applyFont="1" applyBorder="1"/>
    <xf numFmtId="0" fontId="7" fillId="0" borderId="77" xfId="0" applyFont="1" applyBorder="1"/>
    <xf numFmtId="0" fontId="0" fillId="0" borderId="80" xfId="0" applyBorder="1"/>
    <xf numFmtId="169" fontId="0" fillId="0" borderId="80" xfId="0" applyNumberFormat="1" applyBorder="1"/>
    <xf numFmtId="169" fontId="7" fillId="0" borderId="13" xfId="0" applyNumberFormat="1" applyFont="1" applyBorder="1"/>
    <xf numFmtId="0" fontId="9" fillId="3" borderId="24" xfId="2" applyFont="1" applyFill="1" applyBorder="1" applyAlignment="1">
      <alignment vertical="top"/>
    </xf>
    <xf numFmtId="0" fontId="9" fillId="3" borderId="25" xfId="2" applyFont="1" applyFill="1" applyBorder="1" applyAlignment="1">
      <alignment vertical="top"/>
    </xf>
    <xf numFmtId="0" fontId="9" fillId="2" borderId="19" xfId="2" applyFont="1" applyFill="1" applyBorder="1" applyAlignment="1">
      <alignment horizontal="center" vertical="top"/>
    </xf>
    <xf numFmtId="0" fontId="9" fillId="2" borderId="3" xfId="2" applyFont="1" applyFill="1" applyBorder="1" applyAlignment="1">
      <alignment horizontal="center" vertical="top"/>
    </xf>
    <xf numFmtId="0" fontId="8" fillId="2" borderId="83" xfId="2" applyFont="1" applyFill="1" applyBorder="1" applyAlignment="1">
      <alignment horizontal="center" vertical="center" wrapText="1"/>
    </xf>
    <xf numFmtId="0" fontId="8" fillId="2" borderId="57" xfId="2" applyFont="1" applyFill="1" applyBorder="1" applyAlignment="1">
      <alignment horizontal="center" vertical="center" wrapText="1"/>
    </xf>
    <xf numFmtId="0" fontId="8" fillId="2" borderId="84" xfId="2" applyFont="1" applyFill="1" applyBorder="1" applyAlignment="1">
      <alignment horizontal="center" vertical="center" wrapText="1"/>
    </xf>
    <xf numFmtId="0" fontId="8" fillId="3" borderId="85" xfId="2" applyFont="1" applyFill="1" applyBorder="1" applyAlignment="1">
      <alignment horizontal="center" vertical="center"/>
    </xf>
    <xf numFmtId="0" fontId="8" fillId="3" borderId="86" xfId="2" applyFont="1" applyFill="1" applyBorder="1" applyAlignment="1">
      <alignment horizontal="center" vertical="center"/>
    </xf>
    <xf numFmtId="0" fontId="8" fillId="3" borderId="87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2" borderId="81" xfId="2" applyFont="1" applyFill="1" applyBorder="1" applyAlignment="1">
      <alignment horizontal="center" vertical="center" wrapText="1"/>
    </xf>
    <xf numFmtId="0" fontId="8" fillId="2" borderId="68" xfId="2" applyFont="1" applyFill="1" applyBorder="1" applyAlignment="1">
      <alignment horizontal="center" vertical="center" wrapText="1"/>
    </xf>
    <xf numFmtId="0" fontId="8" fillId="2" borderId="82" xfId="2" applyFont="1" applyFill="1" applyBorder="1" applyAlignment="1">
      <alignment horizontal="center" vertical="center" wrapText="1"/>
    </xf>
    <xf numFmtId="0" fontId="8" fillId="2" borderId="30" xfId="2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3" borderId="23" xfId="2" applyFont="1" applyFill="1" applyBorder="1" applyAlignment="1">
      <alignment horizontal="center" vertical="top"/>
    </xf>
    <xf numFmtId="0" fontId="9" fillId="3" borderId="24" xfId="2" applyFont="1" applyFill="1" applyBorder="1" applyAlignment="1">
      <alignment horizontal="center" vertical="top"/>
    </xf>
    <xf numFmtId="0" fontId="9" fillId="3" borderId="25" xfId="2" applyFont="1" applyFill="1" applyBorder="1" applyAlignment="1">
      <alignment horizontal="center" vertical="top"/>
    </xf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14" fontId="7" fillId="0" borderId="63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66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9" fontId="7" fillId="0" borderId="7" xfId="0" applyNumberFormat="1" applyFont="1" applyBorder="1" applyProtection="1">
      <protection locked="0"/>
    </xf>
    <xf numFmtId="169" fontId="7" fillId="0" borderId="20" xfId="0" applyNumberFormat="1" applyFont="1" applyBorder="1" applyProtection="1">
      <protection locked="0"/>
    </xf>
    <xf numFmtId="169" fontId="7" fillId="0" borderId="10" xfId="0" applyNumberFormat="1" applyFont="1" applyBorder="1" applyProtection="1">
      <protection locked="0"/>
    </xf>
    <xf numFmtId="169" fontId="7" fillId="0" borderId="32" xfId="0" applyNumberFormat="1" applyFont="1" applyBorder="1"/>
    <xf numFmtId="169" fontId="7" fillId="0" borderId="27" xfId="0" applyNumberFormat="1" applyFont="1" applyBorder="1"/>
  </cellXfs>
  <cellStyles count="7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Обычный 2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3">
    <dxf>
      <numFmt numFmtId="169" formatCode="_-[$€-2]\ * #,##0.00_-;\-[$€-2]\ * #,##0.00_-;_-[$€-2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9" formatCode="_-[$€-2]\ * #,##0.00_-;\-[$€-2]\ * #,##0.00_-;_-[$€-2]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4EEACA93-9E56-4C47-A173-01EBC37575EB}"/>
  </tableStyles>
  <colors>
    <mruColors>
      <color rgb="FF3C428C"/>
      <color rgb="FFE9E7F4"/>
      <color rgb="FFF29A82"/>
      <color rgb="FF918DBF"/>
      <color rgb="FF260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inimum%20Grades%20Ev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inimum Grades Events"/>
      <sheetName val="old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1154CE-079C-4417-A7EE-A51F4F6504A3}" name="Table1" displayName="Table1" ref="AO3:AS11" totalsRowShown="0" headerRowDxfId="2" headerRowCellStyle="Normal 2" dataCellStyle="Normal 2">
  <autoFilter ref="AO3:AS11" xr:uid="{721154CE-079C-4417-A7EE-A51F4F6504A3}"/>
  <tableColumns count="5">
    <tableColumn id="1" xr3:uid="{A6C337EB-F4E1-44F3-AA83-E39947333217}" name="AccommodationCosts" dataCellStyle="Normal 2"/>
    <tableColumn id="2" xr3:uid="{FA81122E-EEA0-4E07-B13F-D5BFCF6DDFE4}" name="Column1" dataCellStyle="Normal 2"/>
    <tableColumn id="3" xr3:uid="{0E2DE45B-E094-48BF-9DAA-9A89A634EDA2}" name="Column2" dataCellStyle="Normal 2"/>
    <tableColumn id="4" xr3:uid="{37AC1E57-21CD-4B83-86F9-D12D5187D6A3}" name="Column3" dataCellStyle="Normal 2"/>
    <tableColumn id="5" xr3:uid="{1E532D90-4DD6-4EE5-822E-D6D8B71957EA}" name="Column4" dataDxfId="1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64C65C-5CCB-4681-A26F-B90D067485E2}" name="Table3" displayName="Table3" ref="Q8:R10" totalsRowShown="0" headerRowCellStyle="Normal 2">
  <autoFilter ref="Q8:R10" xr:uid="{D164C65C-5CCB-4681-A26F-B90D067485E2}"/>
  <tableColumns count="2">
    <tableColumn id="1" xr3:uid="{016C29E1-8B33-4E21-94FD-6286CDFE593B}" name="Transport cost" dataCellStyle="Normal 2"/>
    <tableColumn id="2" xr3:uid="{8968AED5-0997-460C-8314-3A510CF3AFE2}" name="Column1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54"/>
  <sheetViews>
    <sheetView tabSelected="1" zoomScale="70" zoomScaleNormal="70" workbookViewId="0">
      <pane xSplit="5" ySplit="15" topLeftCell="F17" activePane="bottomRight" state="frozen"/>
      <selection pane="topRight" activeCell="F1" sqref="F1"/>
      <selection pane="bottomLeft" activeCell="A15" sqref="A15"/>
      <selection pane="bottomRight" activeCell="Z5" sqref="Z5"/>
    </sheetView>
  </sheetViews>
  <sheetFormatPr defaultColWidth="0" defaultRowHeight="15.75" zeroHeight="1"/>
  <cols>
    <col min="1" max="1" width="9.140625" style="2" customWidth="1"/>
    <col min="2" max="3" width="20.140625" style="2" customWidth="1"/>
    <col min="4" max="4" width="27.7109375" style="2" customWidth="1"/>
    <col min="5" max="5" width="12.42578125" style="2" customWidth="1"/>
    <col min="6" max="6" width="10" style="2" customWidth="1"/>
    <col min="7" max="7" width="24.28515625" style="2" customWidth="1"/>
    <col min="8" max="8" width="15.5703125" style="2" bestFit="1" customWidth="1"/>
    <col min="9" max="9" width="12.42578125" style="2" bestFit="1" customWidth="1"/>
    <col min="10" max="10" width="12.28515625" style="2" bestFit="1" customWidth="1"/>
    <col min="11" max="11" width="11" style="2" customWidth="1"/>
    <col min="12" max="13" width="11.140625" style="2" customWidth="1"/>
    <col min="14" max="14" width="15.5703125" style="2" bestFit="1" customWidth="1"/>
    <col min="15" max="15" width="11.85546875" style="2" bestFit="1" customWidth="1"/>
    <col min="16" max="16" width="12.28515625" style="2" bestFit="1" customWidth="1"/>
    <col min="17" max="17" width="10.5703125" style="2" customWidth="1"/>
    <col min="18" max="18" width="12.5703125" style="2" customWidth="1"/>
    <col min="19" max="19" width="14.85546875" style="2" customWidth="1"/>
    <col min="20" max="20" width="12.5703125" style="2" customWidth="1"/>
    <col min="21" max="21" width="9.140625" style="2" customWidth="1"/>
    <col min="22" max="22" width="10.7109375" style="2" customWidth="1"/>
    <col min="23" max="23" width="12.5703125" style="2" customWidth="1"/>
    <col min="24" max="24" width="17.28515625" style="2" customWidth="1"/>
    <col min="25" max="25" width="18.5703125" style="2" customWidth="1"/>
    <col min="26" max="27" width="12" style="2" bestFit="1" customWidth="1"/>
    <col min="28" max="28" width="11.5703125" style="2" bestFit="1" customWidth="1"/>
    <col min="29" max="29" width="11" style="2" bestFit="1" customWidth="1"/>
    <col min="30" max="30" width="11.28515625" style="2" bestFit="1" customWidth="1"/>
    <col min="31" max="34" width="11.28515625" style="2" customWidth="1"/>
    <col min="35" max="35" width="20.140625" style="2" customWidth="1"/>
    <col min="36" max="36" width="10.42578125" customWidth="1"/>
    <col min="37" max="38" width="11.140625" style="2" hidden="1"/>
    <col min="39" max="39" width="11.42578125" style="2" hidden="1"/>
    <col min="40" max="40" width="11.140625" style="2" hidden="1"/>
    <col min="41" max="43" width="11.28515625" style="2" hidden="1"/>
    <col min="44" max="16384" width="9.140625" style="2" hidden="1"/>
  </cols>
  <sheetData>
    <row r="1" spans="1:45" ht="15">
      <c r="AJ1" s="2"/>
    </row>
    <row r="2" spans="1:45" ht="15">
      <c r="C2" s="129" t="s">
        <v>131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J2" s="2"/>
    </row>
    <row r="3" spans="1:45" ht="15"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AJ3" s="2"/>
    </row>
    <row r="4" spans="1:45" thickBot="1"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AJ4" s="2"/>
    </row>
    <row r="5" spans="1:45" ht="17.25" customHeight="1" thickTop="1" thickBo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T5" s="126" t="s">
        <v>156</v>
      </c>
      <c r="U5" s="127"/>
      <c r="V5" s="127"/>
      <c r="W5" s="127"/>
      <c r="X5" s="128"/>
      <c r="AJ5" s="2"/>
    </row>
    <row r="6" spans="1:45" ht="31.5" customHeight="1" thickBot="1">
      <c r="T6" s="123" t="s">
        <v>160</v>
      </c>
      <c r="U6" s="124"/>
      <c r="V6" s="124"/>
      <c r="W6" s="124"/>
      <c r="X6" s="125"/>
      <c r="AJ6" s="2"/>
    </row>
    <row r="7" spans="1:45" ht="17.25" customHeight="1" thickTop="1" thickBot="1">
      <c r="B7" s="29" t="s">
        <v>23</v>
      </c>
      <c r="C7" s="136"/>
      <c r="D7" s="137"/>
      <c r="E7" s="138"/>
      <c r="G7" s="149" t="s">
        <v>142</v>
      </c>
      <c r="H7" s="150"/>
      <c r="I7" s="150"/>
      <c r="J7" s="151"/>
      <c r="M7" s="126" t="s">
        <v>143</v>
      </c>
      <c r="N7" s="127"/>
      <c r="O7" s="127"/>
      <c r="P7" s="127"/>
      <c r="Q7" s="128"/>
      <c r="T7" s="11"/>
      <c r="U7" s="12"/>
      <c r="V7" s="87" t="s">
        <v>196</v>
      </c>
      <c r="W7" s="87" t="s">
        <v>20</v>
      </c>
      <c r="X7" s="9" t="s">
        <v>21</v>
      </c>
      <c r="AJ7" s="2"/>
    </row>
    <row r="8" spans="1:45" ht="16.5" customHeight="1" thickTop="1" thickBot="1">
      <c r="G8" s="143" t="s">
        <v>129</v>
      </c>
      <c r="H8" s="144"/>
      <c r="I8" s="144"/>
      <c r="J8" s="145"/>
      <c r="M8" s="143" t="s">
        <v>130</v>
      </c>
      <c r="N8" s="144"/>
      <c r="O8" s="144"/>
      <c r="P8" s="144"/>
      <c r="Q8" s="145"/>
      <c r="T8" s="121" t="s">
        <v>161</v>
      </c>
      <c r="U8" s="122"/>
      <c r="V8" s="88" t="s">
        <v>201</v>
      </c>
      <c r="W8" s="88" t="s">
        <v>198</v>
      </c>
      <c r="X8" s="10" t="s">
        <v>199</v>
      </c>
      <c r="AJ8" s="2"/>
    </row>
    <row r="9" spans="1:45" ht="16.5" thickTop="1" thickBot="1">
      <c r="B9" s="29" t="s">
        <v>24</v>
      </c>
      <c r="C9" s="136"/>
      <c r="D9" s="137"/>
      <c r="E9" s="138"/>
      <c r="G9" s="146"/>
      <c r="H9" s="147"/>
      <c r="I9" s="147"/>
      <c r="J9" s="148"/>
      <c r="M9" s="146"/>
      <c r="N9" s="147"/>
      <c r="O9" s="147"/>
      <c r="P9" s="147"/>
      <c r="Q9" s="148"/>
      <c r="T9" s="121" t="s">
        <v>162</v>
      </c>
      <c r="U9" s="122"/>
      <c r="V9" s="88" t="s">
        <v>200</v>
      </c>
      <c r="W9" s="88" t="s">
        <v>157</v>
      </c>
      <c r="X9" s="10" t="s">
        <v>158</v>
      </c>
      <c r="AJ9" s="2"/>
    </row>
    <row r="10" spans="1:45" ht="16.5" thickTop="1" thickBot="1">
      <c r="G10" s="11"/>
      <c r="H10" s="87" t="s">
        <v>196</v>
      </c>
      <c r="I10" s="87" t="s">
        <v>20</v>
      </c>
      <c r="J10" s="9" t="s">
        <v>21</v>
      </c>
      <c r="M10" s="11"/>
      <c r="N10" s="12"/>
      <c r="O10" s="87" t="s">
        <v>196</v>
      </c>
      <c r="P10" s="87" t="s">
        <v>20</v>
      </c>
      <c r="Q10" s="9" t="s">
        <v>21</v>
      </c>
      <c r="T10" s="121" t="s">
        <v>163</v>
      </c>
      <c r="U10" s="122"/>
      <c r="V10" s="88" t="s">
        <v>200</v>
      </c>
      <c r="W10" s="88" t="s">
        <v>157</v>
      </c>
      <c r="X10" s="10" t="s">
        <v>158</v>
      </c>
      <c r="AJ10" s="2"/>
    </row>
    <row r="11" spans="1:45" ht="16.5" thickTop="1" thickBot="1">
      <c r="B11" s="29" t="s">
        <v>25</v>
      </c>
      <c r="C11" s="136"/>
      <c r="D11" s="137"/>
      <c r="E11" s="138"/>
      <c r="G11" s="13" t="s">
        <v>22</v>
      </c>
      <c r="H11" s="88" t="s">
        <v>197</v>
      </c>
      <c r="I11" s="88" t="s">
        <v>139</v>
      </c>
      <c r="J11" s="10" t="s">
        <v>140</v>
      </c>
      <c r="M11" s="121" t="s">
        <v>22</v>
      </c>
      <c r="N11" s="122"/>
      <c r="O11" s="88" t="s">
        <v>197</v>
      </c>
      <c r="P11" s="88" t="s">
        <v>139</v>
      </c>
      <c r="Q11" s="10" t="s">
        <v>140</v>
      </c>
      <c r="T11" s="121" t="s">
        <v>164</v>
      </c>
      <c r="U11" s="122"/>
      <c r="V11" s="88" t="s">
        <v>200</v>
      </c>
      <c r="W11" s="88" t="s">
        <v>157</v>
      </c>
      <c r="X11" s="10" t="s">
        <v>158</v>
      </c>
      <c r="AJ11" s="2"/>
    </row>
    <row r="12" spans="1:45" ht="17.25" customHeight="1" thickTop="1" thickBot="1">
      <c r="B12" s="29" t="s">
        <v>26</v>
      </c>
      <c r="C12" s="136"/>
      <c r="D12" s="137"/>
      <c r="E12" s="138"/>
      <c r="G12" s="27"/>
      <c r="H12" s="28"/>
      <c r="I12" s="119"/>
      <c r="J12" s="120"/>
      <c r="M12" s="152"/>
      <c r="N12" s="153"/>
      <c r="O12" s="153"/>
      <c r="P12" s="153"/>
      <c r="Q12" s="154"/>
      <c r="T12" s="152"/>
      <c r="U12" s="153"/>
      <c r="V12" s="153"/>
      <c r="W12" s="153"/>
      <c r="X12" s="154"/>
      <c r="AJ12" s="2"/>
    </row>
    <row r="13" spans="1:45" ht="17.25" customHeight="1" thickTop="1" thickBot="1">
      <c r="Z13" s="140" t="s">
        <v>1</v>
      </c>
      <c r="AA13" s="141"/>
      <c r="AB13" s="141"/>
      <c r="AC13" s="141"/>
      <c r="AD13" s="141"/>
      <c r="AE13" s="141"/>
      <c r="AF13" s="142"/>
      <c r="AG13" s="173"/>
      <c r="AH13" s="89"/>
      <c r="AJ13" s="2"/>
    </row>
    <row r="14" spans="1:45" ht="16.5" customHeight="1" thickTop="1" thickBot="1">
      <c r="B14" s="131" t="s">
        <v>3</v>
      </c>
      <c r="C14" s="132"/>
      <c r="D14" s="132"/>
      <c r="E14" s="133"/>
      <c r="F14" s="131" t="s">
        <v>30</v>
      </c>
      <c r="G14" s="132"/>
      <c r="H14" s="132"/>
      <c r="I14" s="132"/>
      <c r="J14" s="132"/>
      <c r="K14" s="133"/>
      <c r="L14" s="131" t="s">
        <v>4</v>
      </c>
      <c r="M14" s="132"/>
      <c r="N14" s="132"/>
      <c r="O14" s="132"/>
      <c r="P14" s="132"/>
      <c r="Q14" s="133"/>
      <c r="R14" s="131" t="s">
        <v>5</v>
      </c>
      <c r="S14" s="132"/>
      <c r="T14" s="132"/>
      <c r="U14" s="132"/>
      <c r="V14" s="132"/>
      <c r="W14" s="133"/>
      <c r="X14" s="131" t="s">
        <v>6</v>
      </c>
      <c r="Y14" s="133"/>
      <c r="Z14" s="139" t="s">
        <v>34</v>
      </c>
      <c r="AA14" s="134"/>
      <c r="AB14" s="134"/>
      <c r="AC14" s="135"/>
      <c r="AD14" s="134" t="s">
        <v>33</v>
      </c>
      <c r="AE14" s="134"/>
      <c r="AF14" s="135"/>
      <c r="AG14" s="173"/>
      <c r="AH14" s="89"/>
      <c r="AJ14" s="2"/>
    </row>
    <row r="15" spans="1:45" ht="45" customHeight="1" thickTop="1" thickBot="1">
      <c r="B15" s="16" t="s">
        <v>27</v>
      </c>
      <c r="C15" s="17" t="s">
        <v>28</v>
      </c>
      <c r="D15" s="18" t="s">
        <v>128</v>
      </c>
      <c r="E15" s="7" t="s">
        <v>7</v>
      </c>
      <c r="F15" s="4" t="s">
        <v>29</v>
      </c>
      <c r="G15" s="20" t="s">
        <v>8</v>
      </c>
      <c r="H15" s="20" t="s">
        <v>9</v>
      </c>
      <c r="I15" s="22" t="s">
        <v>10</v>
      </c>
      <c r="J15" s="22" t="s">
        <v>11</v>
      </c>
      <c r="K15" s="21" t="s">
        <v>12</v>
      </c>
      <c r="L15" s="6" t="s">
        <v>13</v>
      </c>
      <c r="M15" s="19" t="s">
        <v>14</v>
      </c>
      <c r="N15" s="19" t="s">
        <v>15</v>
      </c>
      <c r="O15" s="19" t="s">
        <v>16</v>
      </c>
      <c r="P15" s="19" t="s">
        <v>17</v>
      </c>
      <c r="Q15" s="21" t="s">
        <v>18</v>
      </c>
      <c r="R15" s="7" t="s">
        <v>13</v>
      </c>
      <c r="S15" s="20" t="s">
        <v>14</v>
      </c>
      <c r="T15" s="22" t="s">
        <v>19</v>
      </c>
      <c r="U15" s="20" t="s">
        <v>16</v>
      </c>
      <c r="V15" s="20" t="s">
        <v>17</v>
      </c>
      <c r="W15" s="21" t="s">
        <v>18</v>
      </c>
      <c r="X15" s="23" t="s">
        <v>31</v>
      </c>
      <c r="Y15" s="5" t="s">
        <v>32</v>
      </c>
      <c r="Z15" s="24">
        <v>45099</v>
      </c>
      <c r="AA15" s="25">
        <v>45100</v>
      </c>
      <c r="AB15" s="25">
        <v>45101</v>
      </c>
      <c r="AC15" s="14">
        <v>45102</v>
      </c>
      <c r="AD15" s="26">
        <v>45103</v>
      </c>
      <c r="AE15" s="25">
        <v>45104</v>
      </c>
      <c r="AF15" s="3">
        <v>45105</v>
      </c>
      <c r="AG15" s="174" t="s">
        <v>202</v>
      </c>
      <c r="AH15" s="8" t="s">
        <v>148</v>
      </c>
      <c r="AI15" s="8" t="s">
        <v>149</v>
      </c>
      <c r="AJ15" s="2"/>
      <c r="AK15" s="90">
        <v>45099</v>
      </c>
      <c r="AL15" s="90">
        <v>45100</v>
      </c>
      <c r="AM15" s="90">
        <v>45101</v>
      </c>
      <c r="AN15" s="90">
        <v>45102</v>
      </c>
      <c r="AO15" s="90">
        <v>45103</v>
      </c>
      <c r="AP15" s="90">
        <v>45104</v>
      </c>
      <c r="AQ15" s="90">
        <v>45105</v>
      </c>
      <c r="AR15" s="2" t="s">
        <v>203</v>
      </c>
      <c r="AS15" s="2" t="s">
        <v>204</v>
      </c>
    </row>
    <row r="16" spans="1:45" thickTop="1">
      <c r="A16" s="2">
        <v>1</v>
      </c>
      <c r="B16" s="30"/>
      <c r="C16" s="31"/>
      <c r="D16" s="31"/>
      <c r="E16" s="82"/>
      <c r="F16" s="45"/>
      <c r="G16" s="31"/>
      <c r="H16" s="46"/>
      <c r="I16" s="31"/>
      <c r="J16" s="47"/>
      <c r="K16" s="48"/>
      <c r="L16" s="75"/>
      <c r="M16" s="56"/>
      <c r="N16" s="56"/>
      <c r="O16" s="56"/>
      <c r="P16" s="56"/>
      <c r="Q16" s="32"/>
      <c r="R16" s="76"/>
      <c r="S16" s="56"/>
      <c r="T16" s="56"/>
      <c r="U16" s="56"/>
      <c r="V16" s="56"/>
      <c r="W16" s="45"/>
      <c r="X16" s="55"/>
      <c r="Y16" s="32"/>
      <c r="Z16" s="55"/>
      <c r="AA16" s="56"/>
      <c r="AB16" s="56"/>
      <c r="AC16" s="71"/>
      <c r="AD16" s="69"/>
      <c r="AE16" s="56"/>
      <c r="AF16" s="32"/>
      <c r="AG16" s="175">
        <f>SUM(AR16:AS16)</f>
        <v>0</v>
      </c>
      <c r="AH16" s="178" t="str">
        <f>IFERROR(IF(AND(VLOOKUP(D16,Parameters!$A$1:$G$26,6,FALSE)=Parameters!$F$11),10,0),"")</f>
        <v/>
      </c>
      <c r="AI16" s="178" t="str">
        <f>IF(ISBLANK(B16),"",SUM(AK16:AQ16)+AH16)</f>
        <v/>
      </c>
      <c r="AJ16" s="2"/>
      <c r="AK16" s="2" t="str">
        <f>IFERROR(VLOOKUP(Z16,Parameters!AO5:AS11,5,FALSE),"")</f>
        <v/>
      </c>
      <c r="AL16" s="2" t="str">
        <f>IFERROR(VLOOKUP(AA16,Parameters!$AO$4:$AS$11,5,FALSE),"")</f>
        <v/>
      </c>
      <c r="AM16" s="2" t="str">
        <f>IFERROR(VLOOKUP(AB16,Parameters!$AO$4:$AS$11,5,FALSE),"")</f>
        <v/>
      </c>
      <c r="AN16" s="2" t="str">
        <f>IFERROR(VLOOKUP(AC16,Parameters!$AO$4:$AS$11,5,FALSE),"")</f>
        <v/>
      </c>
      <c r="AO16" s="2" t="str">
        <f>IFERROR(VLOOKUP(AD16,Parameters!$AO$15:$AS$21,5,FALSE),"")</f>
        <v/>
      </c>
      <c r="AP16" s="2" t="str">
        <f>IFERROR(VLOOKUP(AE16,Parameters!$AO$15:$AS$21,5,FALSE),"")</f>
        <v/>
      </c>
      <c r="AQ16" s="2" t="str">
        <f>IFERROR(VLOOKUP(AF16,Parameters!$AO$15:$AS$21,5,FALSE),"")</f>
        <v/>
      </c>
      <c r="AR16" s="2">
        <f>IF(X16="Yes",15,0)</f>
        <v>0</v>
      </c>
      <c r="AS16" s="2">
        <f>IF(Y16="Yes",15,0)</f>
        <v>0</v>
      </c>
    </row>
    <row r="17" spans="1:45" ht="15">
      <c r="A17" s="2">
        <v>2</v>
      </c>
      <c r="B17" s="33"/>
      <c r="C17" s="34"/>
      <c r="D17" s="34"/>
      <c r="E17" s="83"/>
      <c r="F17" s="49"/>
      <c r="G17" s="34"/>
      <c r="H17" s="49"/>
      <c r="I17" s="34"/>
      <c r="J17" s="50"/>
      <c r="K17" s="35"/>
      <c r="L17" s="57"/>
      <c r="M17" s="34"/>
      <c r="N17" s="34"/>
      <c r="O17" s="34"/>
      <c r="P17" s="34"/>
      <c r="Q17" s="35"/>
      <c r="R17" s="77"/>
      <c r="S17" s="34"/>
      <c r="T17" s="34"/>
      <c r="U17" s="34"/>
      <c r="V17" s="34"/>
      <c r="W17" s="49"/>
      <c r="X17" s="57"/>
      <c r="Y17" s="35"/>
      <c r="Z17" s="57"/>
      <c r="AA17" s="34"/>
      <c r="AB17" s="34"/>
      <c r="AC17" s="72"/>
      <c r="AD17" s="50"/>
      <c r="AE17" s="34"/>
      <c r="AF17" s="35"/>
      <c r="AG17" s="176">
        <f>SUM(AR17:AS17)</f>
        <v>0</v>
      </c>
      <c r="AH17" s="179" t="str">
        <f>IFERROR(IF(AND(VLOOKUP(D17,Parameters!$A$1:$G$26,6,FALSE)=Parameters!$F$11),10,0),"")</f>
        <v/>
      </c>
      <c r="AI17" s="179" t="str">
        <f t="shared" ref="AI17:AI45" si="0">IF(ISBLANK(B17),"",SUM(AK17:AQ17)+AH17)</f>
        <v/>
      </c>
      <c r="AJ17" s="2"/>
      <c r="AK17" s="2" t="str">
        <f>IFERROR(VLOOKUP(Z17,Parameters!$AO$4:$AS$11,5,FALSE),"")</f>
        <v/>
      </c>
      <c r="AL17" s="2" t="str">
        <f>IFERROR(VLOOKUP(AA17,Parameters!$AO$4:$AS$11,5,FALSE),"")</f>
        <v/>
      </c>
      <c r="AM17" s="2" t="str">
        <f>IFERROR(VLOOKUP(AB17,Parameters!$AO$4:$AS$11,5,FALSE),"")</f>
        <v/>
      </c>
      <c r="AN17" s="2" t="str">
        <f>IFERROR(VLOOKUP(AC17,Parameters!$AO$4:$AS$11,5,FALSE),"")</f>
        <v/>
      </c>
      <c r="AO17" s="2" t="str">
        <f>IFERROR(VLOOKUP(AD17,Parameters!$AO$15:$AS$21,5,FALSE),"")</f>
        <v/>
      </c>
      <c r="AP17" s="2" t="str">
        <f>IFERROR(VLOOKUP(AE17,Parameters!$AO$15:$AS$21,5,FALSE),"")</f>
        <v/>
      </c>
      <c r="AQ17" s="2" t="str">
        <f>IFERROR(VLOOKUP(AF17,Parameters!$AO$15:$AS$21,5,FALSE),"")</f>
        <v/>
      </c>
      <c r="AR17" s="2">
        <f t="shared" ref="AR17:AS45" si="1">IF(X17="Yes",15,0)</f>
        <v>0</v>
      </c>
      <c r="AS17" s="2">
        <f t="shared" si="1"/>
        <v>0</v>
      </c>
    </row>
    <row r="18" spans="1:45" ht="15">
      <c r="A18" s="2">
        <v>3</v>
      </c>
      <c r="B18" s="36"/>
      <c r="C18" s="37"/>
      <c r="D18" s="37"/>
      <c r="E18" s="84"/>
      <c r="F18" s="49"/>
      <c r="G18" s="37"/>
      <c r="H18" s="51"/>
      <c r="I18" s="37"/>
      <c r="J18" s="52"/>
      <c r="K18" s="38"/>
      <c r="L18" s="58"/>
      <c r="M18" s="37"/>
      <c r="N18" s="37"/>
      <c r="O18" s="37"/>
      <c r="P18" s="37"/>
      <c r="Q18" s="38"/>
      <c r="R18" s="78"/>
      <c r="S18" s="37"/>
      <c r="T18" s="37"/>
      <c r="U18" s="37"/>
      <c r="V18" s="37"/>
      <c r="W18" s="51"/>
      <c r="X18" s="58"/>
      <c r="Y18" s="38"/>
      <c r="Z18" s="58"/>
      <c r="AA18" s="37"/>
      <c r="AB18" s="37"/>
      <c r="AC18" s="73"/>
      <c r="AD18" s="52"/>
      <c r="AE18" s="37"/>
      <c r="AF18" s="38"/>
      <c r="AG18" s="176">
        <f t="shared" ref="AG18:AG44" si="2">SUM(AR18:AS18)</f>
        <v>0</v>
      </c>
      <c r="AH18" s="179" t="str">
        <f>IFERROR(IF(AND(VLOOKUP($D18,Parameters!$A$1:$G$26,6,FALSE)=Parameters!$F$11),10,0),"")</f>
        <v/>
      </c>
      <c r="AI18" s="179" t="str">
        <f t="shared" si="0"/>
        <v/>
      </c>
      <c r="AJ18" s="2"/>
      <c r="AK18" s="2" t="str">
        <f>IFERROR(VLOOKUP(Z18,Parameters!$AO$4:$AS$11,5,FALSE),"")</f>
        <v/>
      </c>
      <c r="AL18" s="2" t="str">
        <f>IFERROR(VLOOKUP(AA18,Parameters!$AO$4:$AS$11,5,FALSE),"")</f>
        <v/>
      </c>
      <c r="AM18" s="2" t="str">
        <f>IFERROR(VLOOKUP(AB18,Parameters!$AO$4:$AS$11,5,FALSE),"")</f>
        <v/>
      </c>
      <c r="AN18" s="2" t="str">
        <f>IFERROR(VLOOKUP(AC18,Parameters!$AO$4:$AS$11,5,FALSE),"")</f>
        <v/>
      </c>
      <c r="AO18" s="2" t="str">
        <f>IFERROR(VLOOKUP(AD18,Parameters!$AO$15:$AS$21,5,FALSE),"")</f>
        <v/>
      </c>
      <c r="AP18" s="2" t="str">
        <f>IFERROR(VLOOKUP(AE18,Parameters!$AO$15:$AS$21,5,FALSE),"")</f>
        <v/>
      </c>
      <c r="AQ18" s="2" t="str">
        <f>IFERROR(VLOOKUP(AF18,Parameters!$AO$15:$AS$21,5,FALSE),"")</f>
        <v/>
      </c>
      <c r="AR18" s="2">
        <f t="shared" si="1"/>
        <v>0</v>
      </c>
      <c r="AS18" s="2">
        <f t="shared" si="1"/>
        <v>0</v>
      </c>
    </row>
    <row r="19" spans="1:45" ht="15">
      <c r="A19" s="2">
        <v>4</v>
      </c>
      <c r="B19" s="33"/>
      <c r="C19" s="34"/>
      <c r="D19" s="34"/>
      <c r="E19" s="83"/>
      <c r="F19" s="49"/>
      <c r="G19" s="34"/>
      <c r="H19" s="49"/>
      <c r="I19" s="34"/>
      <c r="J19" s="50"/>
      <c r="K19" s="35"/>
      <c r="L19" s="57"/>
      <c r="M19" s="34"/>
      <c r="N19" s="34"/>
      <c r="O19" s="34"/>
      <c r="P19" s="34"/>
      <c r="Q19" s="35"/>
      <c r="R19" s="77"/>
      <c r="S19" s="34"/>
      <c r="T19" s="34"/>
      <c r="U19" s="34"/>
      <c r="V19" s="34"/>
      <c r="W19" s="49"/>
      <c r="X19" s="57"/>
      <c r="Y19" s="35"/>
      <c r="Z19" s="57"/>
      <c r="AA19" s="34"/>
      <c r="AB19" s="34"/>
      <c r="AC19" s="72"/>
      <c r="AD19" s="50"/>
      <c r="AE19" s="34"/>
      <c r="AF19" s="35"/>
      <c r="AG19" s="176">
        <f t="shared" si="2"/>
        <v>0</v>
      </c>
      <c r="AH19" s="179" t="str">
        <f>IFERROR(IF(AND(VLOOKUP($D19,Parameters!$A$1:$G$26,6,FALSE)=Parameters!$F$11),10,0),"")</f>
        <v/>
      </c>
      <c r="AI19" s="179" t="str">
        <f t="shared" si="0"/>
        <v/>
      </c>
      <c r="AJ19" s="2"/>
      <c r="AK19" s="2" t="str">
        <f>IFERROR(VLOOKUP(Z19,Parameters!$AO$4:$AS$11,5,FALSE),"")</f>
        <v/>
      </c>
      <c r="AL19" s="2" t="str">
        <f>IFERROR(VLOOKUP(AA19,Parameters!$AO$4:$AS$11,5,FALSE),"")</f>
        <v/>
      </c>
      <c r="AM19" s="2" t="str">
        <f>IFERROR(VLOOKUP(AB19,Parameters!$AO$4:$AS$11,5,FALSE),"")</f>
        <v/>
      </c>
      <c r="AN19" s="2" t="str">
        <f>IFERROR(VLOOKUP(AC19,Parameters!$AO$4:$AS$11,5,FALSE),"")</f>
        <v/>
      </c>
      <c r="AO19" s="2" t="str">
        <f>IFERROR(VLOOKUP(AD19,Parameters!$AO$15:$AS$21,5,FALSE),"")</f>
        <v/>
      </c>
      <c r="AP19" s="2" t="str">
        <f>IFERROR(VLOOKUP(AE19,Parameters!$AO$15:$AS$21,5,FALSE),"")</f>
        <v/>
      </c>
      <c r="AQ19" s="2" t="str">
        <f>IFERROR(VLOOKUP(AF19,Parameters!$AO$15:$AS$21,5,FALSE),"")</f>
        <v/>
      </c>
      <c r="AR19" s="2">
        <f t="shared" si="1"/>
        <v>0</v>
      </c>
      <c r="AS19" s="2">
        <f t="shared" si="1"/>
        <v>0</v>
      </c>
    </row>
    <row r="20" spans="1:45" ht="15">
      <c r="A20" s="2">
        <v>5</v>
      </c>
      <c r="B20" s="36"/>
      <c r="C20" s="37"/>
      <c r="D20" s="37"/>
      <c r="E20" s="84"/>
      <c r="F20" s="49"/>
      <c r="G20" s="37"/>
      <c r="H20" s="51"/>
      <c r="I20" s="37"/>
      <c r="J20" s="52"/>
      <c r="K20" s="38"/>
      <c r="L20" s="58"/>
      <c r="M20" s="37"/>
      <c r="N20" s="37"/>
      <c r="O20" s="37"/>
      <c r="P20" s="37"/>
      <c r="Q20" s="38"/>
      <c r="R20" s="78"/>
      <c r="S20" s="37"/>
      <c r="T20" s="37"/>
      <c r="U20" s="37"/>
      <c r="V20" s="37"/>
      <c r="W20" s="51"/>
      <c r="X20" s="58"/>
      <c r="Y20" s="38"/>
      <c r="Z20" s="58"/>
      <c r="AA20" s="37"/>
      <c r="AB20" s="37"/>
      <c r="AC20" s="73"/>
      <c r="AD20" s="52"/>
      <c r="AE20" s="37"/>
      <c r="AF20" s="38"/>
      <c r="AG20" s="176">
        <f t="shared" si="2"/>
        <v>0</v>
      </c>
      <c r="AH20" s="179" t="str">
        <f>IFERROR(IF(AND(VLOOKUP($D20,Parameters!$A$1:$G$26,6,FALSE)=Parameters!$F$11),10,0),"")</f>
        <v/>
      </c>
      <c r="AI20" s="179" t="str">
        <f t="shared" si="0"/>
        <v/>
      </c>
      <c r="AJ20" s="2"/>
      <c r="AK20" s="2" t="str">
        <f>IFERROR(VLOOKUP(Z20,Parameters!$AO$4:$AS$11,5,FALSE),"")</f>
        <v/>
      </c>
      <c r="AL20" s="2" t="str">
        <f>IFERROR(VLOOKUP(AA20,Parameters!$AO$4:$AS$11,5,FALSE),"")</f>
        <v/>
      </c>
      <c r="AM20" s="2" t="str">
        <f>IFERROR(VLOOKUP(AB20,Parameters!$AO$4:$AS$11,5,FALSE),"")</f>
        <v/>
      </c>
      <c r="AN20" s="2" t="str">
        <f>IFERROR(VLOOKUP(AC20,Parameters!$AO$4:$AS$11,5,FALSE),"")</f>
        <v/>
      </c>
      <c r="AO20" s="2" t="str">
        <f>IFERROR(VLOOKUP(AD20,Parameters!$AO$15:$AS$21,5,FALSE),"")</f>
        <v/>
      </c>
      <c r="AP20" s="2" t="str">
        <f>IFERROR(VLOOKUP(AE20,Parameters!$AO$15:$AS$21,5,FALSE),"")</f>
        <v/>
      </c>
      <c r="AQ20" s="2" t="str">
        <f>IFERROR(VLOOKUP(AF20,Parameters!$AO$15:$AS$21,5,FALSE),"")</f>
        <v/>
      </c>
      <c r="AR20" s="2">
        <f t="shared" si="1"/>
        <v>0</v>
      </c>
      <c r="AS20" s="2">
        <f t="shared" si="1"/>
        <v>0</v>
      </c>
    </row>
    <row r="21" spans="1:45" ht="15">
      <c r="A21" s="2">
        <v>6</v>
      </c>
      <c r="B21" s="33"/>
      <c r="C21" s="34"/>
      <c r="D21" s="34"/>
      <c r="E21" s="83"/>
      <c r="F21" s="49"/>
      <c r="G21" s="34"/>
      <c r="H21" s="49"/>
      <c r="I21" s="34"/>
      <c r="J21" s="50"/>
      <c r="K21" s="35"/>
      <c r="L21" s="57"/>
      <c r="M21" s="34"/>
      <c r="N21" s="34"/>
      <c r="O21" s="34"/>
      <c r="P21" s="34"/>
      <c r="Q21" s="35"/>
      <c r="R21" s="77"/>
      <c r="S21" s="34"/>
      <c r="T21" s="34"/>
      <c r="U21" s="34"/>
      <c r="V21" s="34"/>
      <c r="W21" s="49"/>
      <c r="X21" s="57"/>
      <c r="Y21" s="35"/>
      <c r="Z21" s="57"/>
      <c r="AA21" s="34"/>
      <c r="AB21" s="34"/>
      <c r="AC21" s="72"/>
      <c r="AD21" s="50"/>
      <c r="AE21" s="34"/>
      <c r="AF21" s="35"/>
      <c r="AG21" s="176">
        <f t="shared" si="2"/>
        <v>0</v>
      </c>
      <c r="AH21" s="179" t="str">
        <f>IFERROR(IF(AND(VLOOKUP($D21,Parameters!$A$1:$G$26,6,FALSE)=Parameters!$F$11),10,0),"")</f>
        <v/>
      </c>
      <c r="AI21" s="179" t="str">
        <f t="shared" si="0"/>
        <v/>
      </c>
      <c r="AJ21" s="2"/>
      <c r="AK21" s="2" t="str">
        <f>IFERROR(VLOOKUP(Z21,Parameters!$AO$4:$AS$11,5,FALSE),"")</f>
        <v/>
      </c>
      <c r="AL21" s="2" t="str">
        <f>IFERROR(VLOOKUP(AA21,Parameters!$AO$4:$AS$11,5,FALSE),"")</f>
        <v/>
      </c>
      <c r="AM21" s="2" t="str">
        <f>IFERROR(VLOOKUP(AB21,Parameters!$AO$4:$AS$11,5,FALSE),"")</f>
        <v/>
      </c>
      <c r="AN21" s="2" t="str">
        <f>IFERROR(VLOOKUP(AC21,Parameters!$AO$4:$AS$11,5,FALSE),"")</f>
        <v/>
      </c>
      <c r="AO21" s="2" t="str">
        <f>IFERROR(VLOOKUP(AD21,Parameters!$AO$15:$AS$21,5,FALSE),"")</f>
        <v/>
      </c>
      <c r="AP21" s="2" t="str">
        <f>IFERROR(VLOOKUP(AE21,Parameters!$AO$15:$AS$21,5,FALSE),"")</f>
        <v/>
      </c>
      <c r="AQ21" s="2" t="str">
        <f>IFERROR(VLOOKUP(AF21,Parameters!$AO$15:$AS$21,5,FALSE),"")</f>
        <v/>
      </c>
      <c r="AR21" s="2">
        <f t="shared" si="1"/>
        <v>0</v>
      </c>
      <c r="AS21" s="2">
        <f t="shared" si="1"/>
        <v>0</v>
      </c>
    </row>
    <row r="22" spans="1:45" ht="15">
      <c r="A22" s="2">
        <v>7</v>
      </c>
      <c r="B22" s="36"/>
      <c r="C22" s="37"/>
      <c r="D22" s="37"/>
      <c r="E22" s="84"/>
      <c r="F22" s="49"/>
      <c r="G22" s="37"/>
      <c r="H22" s="51"/>
      <c r="I22" s="37"/>
      <c r="J22" s="52"/>
      <c r="K22" s="38"/>
      <c r="L22" s="58"/>
      <c r="M22" s="37"/>
      <c r="N22" s="37"/>
      <c r="O22" s="37"/>
      <c r="P22" s="37"/>
      <c r="Q22" s="38"/>
      <c r="R22" s="78"/>
      <c r="S22" s="37"/>
      <c r="T22" s="37"/>
      <c r="U22" s="37"/>
      <c r="V22" s="37"/>
      <c r="W22" s="51"/>
      <c r="X22" s="58"/>
      <c r="Y22" s="38"/>
      <c r="Z22" s="58"/>
      <c r="AA22" s="37"/>
      <c r="AB22" s="37"/>
      <c r="AC22" s="73"/>
      <c r="AD22" s="52"/>
      <c r="AE22" s="37"/>
      <c r="AF22" s="38"/>
      <c r="AG22" s="176">
        <f t="shared" si="2"/>
        <v>0</v>
      </c>
      <c r="AH22" s="179" t="str">
        <f>IFERROR(IF(AND(VLOOKUP($D22,Parameters!$A$1:$G$26,6,FALSE)=Parameters!$F$11),10,0),"")</f>
        <v/>
      </c>
      <c r="AI22" s="179" t="str">
        <f t="shared" si="0"/>
        <v/>
      </c>
      <c r="AJ22" s="2"/>
      <c r="AK22" s="2" t="str">
        <f>IFERROR(VLOOKUP(Z22,Parameters!$AO$4:$AS$11,5,FALSE),"")</f>
        <v/>
      </c>
      <c r="AL22" s="2" t="str">
        <f>IFERROR(VLOOKUP(AA22,Parameters!$AO$4:$AS$11,5,FALSE),"")</f>
        <v/>
      </c>
      <c r="AM22" s="2" t="str">
        <f>IFERROR(VLOOKUP(AB22,Parameters!$AO$4:$AS$11,5,FALSE),"")</f>
        <v/>
      </c>
      <c r="AN22" s="2" t="str">
        <f>IFERROR(VLOOKUP(AC22,Parameters!$AO$4:$AS$11,5,FALSE),"")</f>
        <v/>
      </c>
      <c r="AO22" s="2" t="str">
        <f>IFERROR(VLOOKUP(AD22,Parameters!$AO$15:$AS$21,5,FALSE),"")</f>
        <v/>
      </c>
      <c r="AP22" s="2" t="str">
        <f>IFERROR(VLOOKUP(AE22,Parameters!$AO$15:$AS$21,5,FALSE),"")</f>
        <v/>
      </c>
      <c r="AQ22" s="2" t="str">
        <f>IFERROR(VLOOKUP(AF22,Parameters!$AO$15:$AS$21,5,FALSE),"")</f>
        <v/>
      </c>
      <c r="AR22" s="2">
        <f t="shared" si="1"/>
        <v>0</v>
      </c>
      <c r="AS22" s="2">
        <f t="shared" si="1"/>
        <v>0</v>
      </c>
    </row>
    <row r="23" spans="1:45" ht="15">
      <c r="A23" s="2">
        <v>8</v>
      </c>
      <c r="B23" s="33"/>
      <c r="C23" s="34"/>
      <c r="D23" s="34"/>
      <c r="E23" s="83"/>
      <c r="F23" s="49"/>
      <c r="G23" s="34"/>
      <c r="H23" s="49"/>
      <c r="I23" s="34"/>
      <c r="J23" s="50"/>
      <c r="K23" s="35"/>
      <c r="L23" s="57"/>
      <c r="M23" s="34"/>
      <c r="N23" s="34"/>
      <c r="O23" s="34"/>
      <c r="P23" s="34"/>
      <c r="Q23" s="35"/>
      <c r="R23" s="77"/>
      <c r="S23" s="34"/>
      <c r="T23" s="34"/>
      <c r="U23" s="34"/>
      <c r="V23" s="34"/>
      <c r="W23" s="49"/>
      <c r="X23" s="57"/>
      <c r="Y23" s="35"/>
      <c r="Z23" s="57"/>
      <c r="AA23" s="34"/>
      <c r="AB23" s="34"/>
      <c r="AC23" s="72"/>
      <c r="AD23" s="50"/>
      <c r="AE23" s="34"/>
      <c r="AF23" s="35"/>
      <c r="AG23" s="176">
        <f t="shared" si="2"/>
        <v>0</v>
      </c>
      <c r="AH23" s="179" t="str">
        <f>IFERROR(IF(AND(VLOOKUP($D23,Parameters!$A$1:$G$26,6,FALSE)=Parameters!$F$11),10,0),"")</f>
        <v/>
      </c>
      <c r="AI23" s="179" t="str">
        <f t="shared" si="0"/>
        <v/>
      </c>
      <c r="AJ23" s="2"/>
      <c r="AK23" s="2" t="str">
        <f>IFERROR(VLOOKUP(Z23,Parameters!$AO$4:$AS$11,5,FALSE),"")</f>
        <v/>
      </c>
      <c r="AL23" s="2" t="str">
        <f>IFERROR(VLOOKUP(AA23,Parameters!$AO$4:$AS$11,5,FALSE),"")</f>
        <v/>
      </c>
      <c r="AM23" s="2" t="str">
        <f>IFERROR(VLOOKUP(AB23,Parameters!$AO$4:$AS$11,5,FALSE),"")</f>
        <v/>
      </c>
      <c r="AN23" s="2" t="str">
        <f>IFERROR(VLOOKUP(AC23,Parameters!$AO$4:$AS$11,5,FALSE),"")</f>
        <v/>
      </c>
      <c r="AO23" s="2" t="str">
        <f>IFERROR(VLOOKUP(AD23,Parameters!$AO$15:$AS$21,5,FALSE),"")</f>
        <v/>
      </c>
      <c r="AP23" s="2" t="str">
        <f>IFERROR(VLOOKUP(AE23,Parameters!$AO$15:$AS$21,5,FALSE),"")</f>
        <v/>
      </c>
      <c r="AQ23" s="2" t="str">
        <f>IFERROR(VLOOKUP(AF23,Parameters!$AO$15:$AS$21,5,FALSE),"")</f>
        <v/>
      </c>
      <c r="AR23" s="2">
        <f t="shared" si="1"/>
        <v>0</v>
      </c>
      <c r="AS23" s="2">
        <f t="shared" si="1"/>
        <v>0</v>
      </c>
    </row>
    <row r="24" spans="1:45" ht="15">
      <c r="A24" s="2">
        <v>9</v>
      </c>
      <c r="B24" s="36"/>
      <c r="C24" s="37"/>
      <c r="D24" s="37"/>
      <c r="E24" s="84"/>
      <c r="F24" s="49"/>
      <c r="G24" s="37"/>
      <c r="H24" s="51"/>
      <c r="I24" s="37"/>
      <c r="J24" s="52"/>
      <c r="K24" s="38"/>
      <c r="L24" s="58"/>
      <c r="M24" s="37"/>
      <c r="N24" s="37"/>
      <c r="O24" s="37"/>
      <c r="P24" s="37"/>
      <c r="Q24" s="38"/>
      <c r="R24" s="78"/>
      <c r="S24" s="37"/>
      <c r="T24" s="37"/>
      <c r="U24" s="37"/>
      <c r="V24" s="37"/>
      <c r="W24" s="51"/>
      <c r="X24" s="58"/>
      <c r="Y24" s="38"/>
      <c r="Z24" s="58"/>
      <c r="AA24" s="37"/>
      <c r="AB24" s="37"/>
      <c r="AC24" s="73"/>
      <c r="AD24" s="52"/>
      <c r="AE24" s="37"/>
      <c r="AF24" s="38"/>
      <c r="AG24" s="176">
        <f t="shared" si="2"/>
        <v>0</v>
      </c>
      <c r="AH24" s="179" t="str">
        <f>IFERROR(IF(AND(VLOOKUP($D24,Parameters!$A$1:$G$26,6,FALSE)=Parameters!$F$11),10,0),"")</f>
        <v/>
      </c>
      <c r="AI24" s="179" t="str">
        <f t="shared" si="0"/>
        <v/>
      </c>
      <c r="AJ24" s="2"/>
      <c r="AK24" s="2" t="str">
        <f>IFERROR(VLOOKUP(Z24,Parameters!$AO$4:$AS$11,5,FALSE),"")</f>
        <v/>
      </c>
      <c r="AL24" s="2" t="str">
        <f>IFERROR(VLOOKUP(AA24,Parameters!$AO$4:$AS$11,5,FALSE),"")</f>
        <v/>
      </c>
      <c r="AM24" s="2" t="str">
        <f>IFERROR(VLOOKUP(AB24,Parameters!$AO$4:$AS$11,5,FALSE),"")</f>
        <v/>
      </c>
      <c r="AN24" s="2" t="str">
        <f>IFERROR(VLOOKUP(AC24,Parameters!$AO$4:$AS$11,5,FALSE),"")</f>
        <v/>
      </c>
      <c r="AO24" s="2" t="str">
        <f>IFERROR(VLOOKUP(AD24,Parameters!$AO$15:$AS$21,5,FALSE),"")</f>
        <v/>
      </c>
      <c r="AP24" s="2" t="str">
        <f>IFERROR(VLOOKUP(AE24,Parameters!$AO$15:$AS$21,5,FALSE),"")</f>
        <v/>
      </c>
      <c r="AQ24" s="2" t="str">
        <f>IFERROR(VLOOKUP(AF24,Parameters!$AO$15:$AS$21,5,FALSE),"")</f>
        <v/>
      </c>
      <c r="AR24" s="2">
        <f t="shared" si="1"/>
        <v>0</v>
      </c>
      <c r="AS24" s="2">
        <f t="shared" si="1"/>
        <v>0</v>
      </c>
    </row>
    <row r="25" spans="1:45" ht="15">
      <c r="A25" s="2">
        <v>10</v>
      </c>
      <c r="B25" s="33"/>
      <c r="C25" s="34"/>
      <c r="D25" s="34"/>
      <c r="E25" s="83"/>
      <c r="F25" s="49"/>
      <c r="G25" s="34"/>
      <c r="H25" s="49"/>
      <c r="I25" s="34"/>
      <c r="J25" s="50"/>
      <c r="K25" s="35"/>
      <c r="L25" s="57"/>
      <c r="M25" s="34"/>
      <c r="N25" s="34"/>
      <c r="O25" s="34"/>
      <c r="P25" s="34"/>
      <c r="Q25" s="35"/>
      <c r="R25" s="77"/>
      <c r="S25" s="34"/>
      <c r="T25" s="34"/>
      <c r="U25" s="34"/>
      <c r="V25" s="34"/>
      <c r="W25" s="49"/>
      <c r="X25" s="57"/>
      <c r="Y25" s="35"/>
      <c r="Z25" s="57"/>
      <c r="AA25" s="34"/>
      <c r="AB25" s="34"/>
      <c r="AC25" s="72"/>
      <c r="AD25" s="50"/>
      <c r="AE25" s="34"/>
      <c r="AF25" s="35"/>
      <c r="AG25" s="176">
        <f t="shared" si="2"/>
        <v>0</v>
      </c>
      <c r="AH25" s="179" t="str">
        <f>IFERROR(IF(AND(VLOOKUP($D25,Parameters!$A$1:$G$26,6,FALSE)=Parameters!$F$11),10,0),"")</f>
        <v/>
      </c>
      <c r="AI25" s="179" t="str">
        <f t="shared" si="0"/>
        <v/>
      </c>
      <c r="AJ25" s="2"/>
      <c r="AK25" s="2" t="str">
        <f>IFERROR(VLOOKUP(Z25,Parameters!$AO$4:$AS$11,5,FALSE),"")</f>
        <v/>
      </c>
      <c r="AL25" s="2" t="str">
        <f>IFERROR(VLOOKUP(AA25,Parameters!$AO$4:$AS$11,5,FALSE),"")</f>
        <v/>
      </c>
      <c r="AM25" s="2" t="str">
        <f>IFERROR(VLOOKUP(AB25,Parameters!$AO$4:$AS$11,5,FALSE),"")</f>
        <v/>
      </c>
      <c r="AN25" s="2" t="str">
        <f>IFERROR(VLOOKUP(AC25,Parameters!$AO$4:$AS$11,5,FALSE),"")</f>
        <v/>
      </c>
      <c r="AO25" s="2" t="str">
        <f>IFERROR(VLOOKUP(AD25,Parameters!$AO$15:$AS$21,5,FALSE),"")</f>
        <v/>
      </c>
      <c r="AP25" s="2" t="str">
        <f>IFERROR(VLOOKUP(AE25,Parameters!$AO$15:$AS$21,5,FALSE),"")</f>
        <v/>
      </c>
      <c r="AQ25" s="2" t="str">
        <f>IFERROR(VLOOKUP(AF25,Parameters!$AO$15:$AS$21,5,FALSE),"")</f>
        <v/>
      </c>
      <c r="AR25" s="2">
        <f t="shared" si="1"/>
        <v>0</v>
      </c>
      <c r="AS25" s="2">
        <f t="shared" si="1"/>
        <v>0</v>
      </c>
    </row>
    <row r="26" spans="1:45" ht="15">
      <c r="A26" s="2">
        <v>11</v>
      </c>
      <c r="B26" s="36"/>
      <c r="C26" s="37"/>
      <c r="D26" s="37"/>
      <c r="E26" s="84"/>
      <c r="F26" s="49"/>
      <c r="G26" s="37"/>
      <c r="H26" s="51"/>
      <c r="I26" s="37"/>
      <c r="J26" s="52"/>
      <c r="K26" s="38"/>
      <c r="L26" s="58"/>
      <c r="M26" s="37"/>
      <c r="N26" s="37"/>
      <c r="O26" s="37"/>
      <c r="P26" s="37"/>
      <c r="Q26" s="38"/>
      <c r="R26" s="78"/>
      <c r="S26" s="37"/>
      <c r="T26" s="37"/>
      <c r="U26" s="37"/>
      <c r="V26" s="37"/>
      <c r="W26" s="51"/>
      <c r="X26" s="58"/>
      <c r="Y26" s="38"/>
      <c r="Z26" s="58"/>
      <c r="AA26" s="37"/>
      <c r="AB26" s="37"/>
      <c r="AC26" s="73"/>
      <c r="AD26" s="52"/>
      <c r="AE26" s="37"/>
      <c r="AF26" s="38"/>
      <c r="AG26" s="176">
        <f t="shared" si="2"/>
        <v>0</v>
      </c>
      <c r="AH26" s="179" t="str">
        <f>IFERROR(IF(AND(VLOOKUP($D26,Parameters!$A$1:$G$26,6,FALSE)=Parameters!$F$11),10,0),"")</f>
        <v/>
      </c>
      <c r="AI26" s="179" t="str">
        <f t="shared" si="0"/>
        <v/>
      </c>
      <c r="AJ26" s="2"/>
      <c r="AK26" s="2" t="str">
        <f>IFERROR(VLOOKUP(Z26,Parameters!$AO$4:$AS$11,5,FALSE),"")</f>
        <v/>
      </c>
      <c r="AL26" s="2" t="str">
        <f>IFERROR(VLOOKUP(AA26,Parameters!$AO$4:$AS$11,5,FALSE),"")</f>
        <v/>
      </c>
      <c r="AM26" s="2" t="str">
        <f>IFERROR(VLOOKUP(AB26,Parameters!$AO$4:$AS$11,5,FALSE),"")</f>
        <v/>
      </c>
      <c r="AN26" s="2" t="str">
        <f>IFERROR(VLOOKUP(AC26,Parameters!$AO$4:$AS$11,5,FALSE),"")</f>
        <v/>
      </c>
      <c r="AO26" s="2" t="str">
        <f>IFERROR(VLOOKUP(AD26,Parameters!$AO$15:$AS$21,5,FALSE),"")</f>
        <v/>
      </c>
      <c r="AP26" s="2" t="str">
        <f>IFERROR(VLOOKUP(AE26,Parameters!$AO$15:$AS$21,5,FALSE),"")</f>
        <v/>
      </c>
      <c r="AQ26" s="2" t="str">
        <f>IFERROR(VLOOKUP(AF26,Parameters!$AO$15:$AS$21,5,FALSE),"")</f>
        <v/>
      </c>
      <c r="AR26" s="2">
        <f t="shared" si="1"/>
        <v>0</v>
      </c>
      <c r="AS26" s="2">
        <f t="shared" si="1"/>
        <v>0</v>
      </c>
    </row>
    <row r="27" spans="1:45" ht="15">
      <c r="A27" s="2">
        <v>12</v>
      </c>
      <c r="B27" s="33"/>
      <c r="C27" s="34"/>
      <c r="D27" s="34"/>
      <c r="E27" s="83"/>
      <c r="F27" s="49"/>
      <c r="G27" s="34"/>
      <c r="H27" s="49"/>
      <c r="I27" s="34"/>
      <c r="J27" s="50"/>
      <c r="K27" s="35"/>
      <c r="L27" s="57"/>
      <c r="M27" s="34"/>
      <c r="N27" s="34"/>
      <c r="O27" s="34"/>
      <c r="P27" s="34"/>
      <c r="Q27" s="35"/>
      <c r="R27" s="77"/>
      <c r="S27" s="34"/>
      <c r="T27" s="34"/>
      <c r="U27" s="34"/>
      <c r="V27" s="34"/>
      <c r="W27" s="49"/>
      <c r="X27" s="57"/>
      <c r="Y27" s="35"/>
      <c r="Z27" s="57"/>
      <c r="AA27" s="34"/>
      <c r="AB27" s="34"/>
      <c r="AC27" s="72"/>
      <c r="AD27" s="50"/>
      <c r="AE27" s="34"/>
      <c r="AF27" s="35"/>
      <c r="AG27" s="176">
        <f t="shared" si="2"/>
        <v>0</v>
      </c>
      <c r="AH27" s="179" t="str">
        <f>IFERROR(IF(AND(VLOOKUP($D27,Parameters!$A$1:$G$26,6,FALSE)=Parameters!$F$11),10,0),"")</f>
        <v/>
      </c>
      <c r="AI27" s="179" t="str">
        <f t="shared" si="0"/>
        <v/>
      </c>
      <c r="AJ27" s="2"/>
      <c r="AK27" s="2" t="str">
        <f>IFERROR(VLOOKUP(Z27,Parameters!$AO$4:$AS$11,5,FALSE),"")</f>
        <v/>
      </c>
      <c r="AL27" s="2" t="str">
        <f>IFERROR(VLOOKUP(AA27,Parameters!$AO$4:$AS$11,5,FALSE),"")</f>
        <v/>
      </c>
      <c r="AM27" s="2" t="str">
        <f>IFERROR(VLOOKUP(AB27,Parameters!$AO$4:$AS$11,5,FALSE),"")</f>
        <v/>
      </c>
      <c r="AN27" s="2" t="str">
        <f>IFERROR(VLOOKUP(AC27,Parameters!$AO$4:$AS$11,5,FALSE),"")</f>
        <v/>
      </c>
      <c r="AO27" s="2" t="str">
        <f>IFERROR(VLOOKUP(AD27,Parameters!$AO$15:$AS$21,5,FALSE),"")</f>
        <v/>
      </c>
      <c r="AP27" s="2" t="str">
        <f>IFERROR(VLOOKUP(AE27,Parameters!$AO$15:$AS$21,5,FALSE),"")</f>
        <v/>
      </c>
      <c r="AQ27" s="2" t="str">
        <f>IFERROR(VLOOKUP(AF27,Parameters!$AO$15:$AS$21,5,FALSE),"")</f>
        <v/>
      </c>
      <c r="AR27" s="2">
        <f t="shared" si="1"/>
        <v>0</v>
      </c>
      <c r="AS27" s="2">
        <f t="shared" si="1"/>
        <v>0</v>
      </c>
    </row>
    <row r="28" spans="1:45" ht="15">
      <c r="A28" s="2">
        <v>13</v>
      </c>
      <c r="B28" s="36"/>
      <c r="C28" s="37"/>
      <c r="D28" s="34"/>
      <c r="E28" s="84"/>
      <c r="F28" s="49"/>
      <c r="G28" s="34"/>
      <c r="H28" s="49"/>
      <c r="I28" s="34"/>
      <c r="J28" s="50"/>
      <c r="K28" s="35"/>
      <c r="L28" s="57"/>
      <c r="M28" s="34"/>
      <c r="N28" s="34"/>
      <c r="O28" s="34"/>
      <c r="P28" s="34"/>
      <c r="Q28" s="35"/>
      <c r="R28" s="77"/>
      <c r="S28" s="34"/>
      <c r="T28" s="34"/>
      <c r="U28" s="34"/>
      <c r="V28" s="34"/>
      <c r="W28" s="49"/>
      <c r="X28" s="57"/>
      <c r="Y28" s="35"/>
      <c r="Z28" s="57"/>
      <c r="AA28" s="34"/>
      <c r="AB28" s="34"/>
      <c r="AC28" s="72"/>
      <c r="AD28" s="50"/>
      <c r="AE28" s="34"/>
      <c r="AF28" s="35"/>
      <c r="AG28" s="176">
        <f t="shared" si="2"/>
        <v>0</v>
      </c>
      <c r="AH28" s="179" t="str">
        <f>IFERROR(IF(AND(VLOOKUP($D28,Parameters!$A$1:$G$26,6,FALSE)=Parameters!$F$11),10,0),"")</f>
        <v/>
      </c>
      <c r="AI28" s="179" t="str">
        <f t="shared" si="0"/>
        <v/>
      </c>
      <c r="AJ28" s="2"/>
      <c r="AK28" s="2" t="str">
        <f>IFERROR(VLOOKUP(Z28,Parameters!$AO$4:$AS$11,5,FALSE),"")</f>
        <v/>
      </c>
      <c r="AL28" s="2" t="str">
        <f>IFERROR(VLOOKUP(AA28,Parameters!$AO$4:$AS$11,5,FALSE),"")</f>
        <v/>
      </c>
      <c r="AM28" s="2" t="str">
        <f>IFERROR(VLOOKUP(AB28,Parameters!$AO$4:$AS$11,5,FALSE),"")</f>
        <v/>
      </c>
      <c r="AN28" s="2" t="str">
        <f>IFERROR(VLOOKUP(AC28,Parameters!$AO$4:$AS$11,5,FALSE),"")</f>
        <v/>
      </c>
      <c r="AO28" s="2" t="str">
        <f>IFERROR(VLOOKUP(AD28,Parameters!$AO$15:$AS$21,5,FALSE),"")</f>
        <v/>
      </c>
      <c r="AP28" s="2" t="str">
        <f>IFERROR(VLOOKUP(AE28,Parameters!$AO$15:$AS$21,5,FALSE),"")</f>
        <v/>
      </c>
      <c r="AQ28" s="2" t="str">
        <f>IFERROR(VLOOKUP(AF28,Parameters!$AO$15:$AS$21,5,FALSE),"")</f>
        <v/>
      </c>
      <c r="AR28" s="2">
        <f t="shared" si="1"/>
        <v>0</v>
      </c>
      <c r="AS28" s="2">
        <f t="shared" si="1"/>
        <v>0</v>
      </c>
    </row>
    <row r="29" spans="1:45" ht="15">
      <c r="A29" s="2">
        <v>14</v>
      </c>
      <c r="B29" s="39"/>
      <c r="C29" s="40"/>
      <c r="D29" s="34"/>
      <c r="E29" s="85"/>
      <c r="F29" s="49"/>
      <c r="G29" s="37"/>
      <c r="H29" s="51"/>
      <c r="I29" s="37"/>
      <c r="J29" s="52"/>
      <c r="K29" s="38"/>
      <c r="L29" s="58"/>
      <c r="M29" s="37"/>
      <c r="N29" s="37"/>
      <c r="O29" s="37"/>
      <c r="P29" s="37"/>
      <c r="Q29" s="38"/>
      <c r="R29" s="78"/>
      <c r="S29" s="37"/>
      <c r="T29" s="37"/>
      <c r="U29" s="37"/>
      <c r="V29" s="37"/>
      <c r="W29" s="51"/>
      <c r="X29" s="58"/>
      <c r="Y29" s="38"/>
      <c r="Z29" s="58"/>
      <c r="AA29" s="37"/>
      <c r="AB29" s="37"/>
      <c r="AC29" s="73"/>
      <c r="AD29" s="52"/>
      <c r="AE29" s="37"/>
      <c r="AF29" s="38"/>
      <c r="AG29" s="176">
        <f t="shared" si="2"/>
        <v>0</v>
      </c>
      <c r="AH29" s="179" t="str">
        <f>IFERROR(IF(AND(VLOOKUP($D29,Parameters!$A$1:$G$26,6,FALSE)=Parameters!$F$11),10,0),"")</f>
        <v/>
      </c>
      <c r="AI29" s="179" t="str">
        <f t="shared" si="0"/>
        <v/>
      </c>
      <c r="AJ29" s="2"/>
      <c r="AK29" s="2" t="str">
        <f>IFERROR(VLOOKUP(Z29,Parameters!$AO$4:$AS$11,5,FALSE),"")</f>
        <v/>
      </c>
      <c r="AL29" s="2" t="str">
        <f>IFERROR(VLOOKUP(AA29,Parameters!$AO$4:$AS$11,5,FALSE),"")</f>
        <v/>
      </c>
      <c r="AM29" s="2" t="str">
        <f>IFERROR(VLOOKUP(AB29,Parameters!$AO$4:$AS$11,5,FALSE),"")</f>
        <v/>
      </c>
      <c r="AN29" s="2" t="str">
        <f>IFERROR(VLOOKUP(AC29,Parameters!$AO$4:$AS$11,5,FALSE),"")</f>
        <v/>
      </c>
      <c r="AO29" s="2" t="str">
        <f>IFERROR(VLOOKUP(AD29,Parameters!$AO$15:$AS$21,5,FALSE),"")</f>
        <v/>
      </c>
      <c r="AP29" s="2" t="str">
        <f>IFERROR(VLOOKUP(AE29,Parameters!$AO$15:$AS$21,5,FALSE),"")</f>
        <v/>
      </c>
      <c r="AQ29" s="2" t="str">
        <f>IFERROR(VLOOKUP(AF29,Parameters!$AO$15:$AS$21,5,FALSE),"")</f>
        <v/>
      </c>
      <c r="AR29" s="2">
        <f t="shared" si="1"/>
        <v>0</v>
      </c>
      <c r="AS29" s="2">
        <f t="shared" si="1"/>
        <v>0</v>
      </c>
    </row>
    <row r="30" spans="1:45" ht="15">
      <c r="A30" s="2">
        <v>15</v>
      </c>
      <c r="B30" s="33"/>
      <c r="C30" s="34"/>
      <c r="D30" s="34"/>
      <c r="E30" s="83"/>
      <c r="F30" s="49"/>
      <c r="G30" s="34"/>
      <c r="H30" s="49"/>
      <c r="I30" s="34"/>
      <c r="J30" s="50"/>
      <c r="K30" s="35"/>
      <c r="L30" s="57"/>
      <c r="M30" s="34"/>
      <c r="N30" s="34"/>
      <c r="O30" s="34"/>
      <c r="P30" s="34"/>
      <c r="Q30" s="35"/>
      <c r="R30" s="77"/>
      <c r="S30" s="34"/>
      <c r="T30" s="34"/>
      <c r="U30" s="34"/>
      <c r="V30" s="34"/>
      <c r="W30" s="49"/>
      <c r="X30" s="57"/>
      <c r="Y30" s="35"/>
      <c r="Z30" s="57"/>
      <c r="AA30" s="34"/>
      <c r="AB30" s="34"/>
      <c r="AC30" s="72"/>
      <c r="AD30" s="50"/>
      <c r="AE30" s="34"/>
      <c r="AF30" s="35"/>
      <c r="AG30" s="176">
        <f t="shared" si="2"/>
        <v>0</v>
      </c>
      <c r="AH30" s="179" t="str">
        <f>IFERROR(IF(AND(VLOOKUP($D30,Parameters!$A$1:$G$26,6,FALSE)=Parameters!$F$11),10,0),"")</f>
        <v/>
      </c>
      <c r="AI30" s="179" t="str">
        <f t="shared" si="0"/>
        <v/>
      </c>
      <c r="AJ30" s="2"/>
      <c r="AK30" s="2" t="str">
        <f>IFERROR(VLOOKUP(Z30,Parameters!$AO$4:$AS$11,5,FALSE),"")</f>
        <v/>
      </c>
      <c r="AL30" s="2" t="str">
        <f>IFERROR(VLOOKUP(AA30,Parameters!$AO$4:$AS$11,5,FALSE),"")</f>
        <v/>
      </c>
      <c r="AM30" s="2" t="str">
        <f>IFERROR(VLOOKUP(AB30,Parameters!$AO$4:$AS$11,5,FALSE),"")</f>
        <v/>
      </c>
      <c r="AN30" s="2" t="str">
        <f>IFERROR(VLOOKUP(AC30,Parameters!$AO$4:$AS$11,5,FALSE),"")</f>
        <v/>
      </c>
      <c r="AO30" s="2" t="str">
        <f>IFERROR(VLOOKUP(AD30,Parameters!$AO$15:$AS$21,5,FALSE),"")</f>
        <v/>
      </c>
      <c r="AP30" s="2" t="str">
        <f>IFERROR(VLOOKUP(AE30,Parameters!$AO$15:$AS$21,5,FALSE),"")</f>
        <v/>
      </c>
      <c r="AQ30" s="2" t="str">
        <f>IFERROR(VLOOKUP(AF30,Parameters!$AO$15:$AS$21,5,FALSE),"")</f>
        <v/>
      </c>
      <c r="AR30" s="2">
        <f t="shared" si="1"/>
        <v>0</v>
      </c>
      <c r="AS30" s="2">
        <f t="shared" si="1"/>
        <v>0</v>
      </c>
    </row>
    <row r="31" spans="1:45" ht="15">
      <c r="A31" s="2">
        <v>16</v>
      </c>
      <c r="B31" s="36"/>
      <c r="C31" s="37"/>
      <c r="D31" s="37"/>
      <c r="E31" s="84"/>
      <c r="F31" s="49"/>
      <c r="G31" s="37"/>
      <c r="H31" s="51"/>
      <c r="I31" s="37"/>
      <c r="J31" s="52"/>
      <c r="K31" s="38"/>
      <c r="L31" s="58"/>
      <c r="M31" s="37"/>
      <c r="N31" s="37"/>
      <c r="O31" s="37"/>
      <c r="P31" s="37"/>
      <c r="Q31" s="38"/>
      <c r="R31" s="78"/>
      <c r="S31" s="37"/>
      <c r="T31" s="37"/>
      <c r="U31" s="37"/>
      <c r="V31" s="37"/>
      <c r="W31" s="51"/>
      <c r="X31" s="58"/>
      <c r="Y31" s="38"/>
      <c r="Z31" s="58"/>
      <c r="AA31" s="37"/>
      <c r="AB31" s="37"/>
      <c r="AC31" s="73"/>
      <c r="AD31" s="52"/>
      <c r="AE31" s="37"/>
      <c r="AF31" s="38"/>
      <c r="AG31" s="176">
        <f t="shared" si="2"/>
        <v>0</v>
      </c>
      <c r="AH31" s="179" t="str">
        <f>IFERROR(IF(AND(VLOOKUP($D31,Parameters!$A$1:$G$26,6,FALSE)=Parameters!$F$11),10,0),"")</f>
        <v/>
      </c>
      <c r="AI31" s="179" t="str">
        <f t="shared" si="0"/>
        <v/>
      </c>
      <c r="AJ31" s="2"/>
      <c r="AK31" s="2" t="str">
        <f>IFERROR(VLOOKUP(Z31,Parameters!$AO$4:$AS$11,5,FALSE),"")</f>
        <v/>
      </c>
      <c r="AL31" s="2" t="str">
        <f>IFERROR(VLOOKUP(AA31,Parameters!$AO$4:$AS$11,5,FALSE),"")</f>
        <v/>
      </c>
      <c r="AM31" s="2" t="str">
        <f>IFERROR(VLOOKUP(AB31,Parameters!$AO$4:$AS$11,5,FALSE),"")</f>
        <v/>
      </c>
      <c r="AN31" s="2" t="str">
        <f>IFERROR(VLOOKUP(AC31,Parameters!$AO$4:$AS$11,5,FALSE),"")</f>
        <v/>
      </c>
      <c r="AO31" s="2" t="str">
        <f>IFERROR(VLOOKUP(AD31,Parameters!$AO$15:$AS$21,5,FALSE),"")</f>
        <v/>
      </c>
      <c r="AP31" s="2" t="str">
        <f>IFERROR(VLOOKUP(AE31,Parameters!$AO$15:$AS$21,5,FALSE),"")</f>
        <v/>
      </c>
      <c r="AQ31" s="2" t="str">
        <f>IFERROR(VLOOKUP(AF31,Parameters!$AO$15:$AS$21,5,FALSE),"")</f>
        <v/>
      </c>
      <c r="AR31" s="2">
        <f t="shared" si="1"/>
        <v>0</v>
      </c>
      <c r="AS31" s="2">
        <f t="shared" si="1"/>
        <v>0</v>
      </c>
    </row>
    <row r="32" spans="1:45" ht="15">
      <c r="A32" s="2">
        <v>17</v>
      </c>
      <c r="B32" s="33"/>
      <c r="C32" s="34"/>
      <c r="D32" s="34"/>
      <c r="E32" s="83"/>
      <c r="F32" s="49"/>
      <c r="G32" s="34"/>
      <c r="H32" s="49"/>
      <c r="I32" s="34"/>
      <c r="J32" s="50"/>
      <c r="K32" s="35"/>
      <c r="L32" s="57"/>
      <c r="M32" s="34"/>
      <c r="N32" s="34"/>
      <c r="O32" s="34"/>
      <c r="P32" s="34"/>
      <c r="Q32" s="35"/>
      <c r="R32" s="77"/>
      <c r="S32" s="34"/>
      <c r="T32" s="34"/>
      <c r="U32" s="34"/>
      <c r="V32" s="34"/>
      <c r="W32" s="49"/>
      <c r="X32" s="57"/>
      <c r="Y32" s="35"/>
      <c r="Z32" s="57"/>
      <c r="AA32" s="34"/>
      <c r="AB32" s="34"/>
      <c r="AC32" s="72"/>
      <c r="AD32" s="50"/>
      <c r="AE32" s="34"/>
      <c r="AF32" s="35"/>
      <c r="AG32" s="176">
        <f t="shared" si="2"/>
        <v>0</v>
      </c>
      <c r="AH32" s="179" t="str">
        <f>IFERROR(IF(AND(VLOOKUP($D32,Parameters!$A$1:$G$26,6,FALSE)=Parameters!$F$11),10,0),"")</f>
        <v/>
      </c>
      <c r="AI32" s="179" t="str">
        <f t="shared" si="0"/>
        <v/>
      </c>
      <c r="AJ32" s="2"/>
      <c r="AK32" s="2" t="str">
        <f>IFERROR(VLOOKUP(Z32,Parameters!$AO$4:$AS$11,5,FALSE),"")</f>
        <v/>
      </c>
      <c r="AL32" s="2" t="str">
        <f>IFERROR(VLOOKUP(AA32,Parameters!$AO$4:$AS$11,5,FALSE),"")</f>
        <v/>
      </c>
      <c r="AM32" s="2" t="str">
        <f>IFERROR(VLOOKUP(AB32,Parameters!$AO$4:$AS$11,5,FALSE),"")</f>
        <v/>
      </c>
      <c r="AN32" s="2" t="str">
        <f>IFERROR(VLOOKUP(AC32,Parameters!$AO$4:$AS$11,5,FALSE),"")</f>
        <v/>
      </c>
      <c r="AO32" s="2" t="str">
        <f>IFERROR(VLOOKUP(AD32,Parameters!$AO$15:$AS$21,5,FALSE),"")</f>
        <v/>
      </c>
      <c r="AP32" s="2" t="str">
        <f>IFERROR(VLOOKUP(AE32,Parameters!$AO$15:$AS$21,5,FALSE),"")</f>
        <v/>
      </c>
      <c r="AQ32" s="2" t="str">
        <f>IFERROR(VLOOKUP(AF32,Parameters!$AO$15:$AS$21,5,FALSE),"")</f>
        <v/>
      </c>
      <c r="AR32" s="2">
        <f t="shared" si="1"/>
        <v>0</v>
      </c>
      <c r="AS32" s="2">
        <f t="shared" si="1"/>
        <v>0</v>
      </c>
    </row>
    <row r="33" spans="1:45" ht="15">
      <c r="A33" s="2">
        <v>18</v>
      </c>
      <c r="B33" s="36"/>
      <c r="C33" s="37"/>
      <c r="D33" s="37"/>
      <c r="E33" s="84"/>
      <c r="F33" s="49"/>
      <c r="G33" s="37"/>
      <c r="H33" s="51"/>
      <c r="I33" s="37"/>
      <c r="J33" s="52"/>
      <c r="K33" s="38"/>
      <c r="L33" s="58"/>
      <c r="M33" s="37"/>
      <c r="N33" s="37"/>
      <c r="O33" s="37"/>
      <c r="P33" s="37"/>
      <c r="Q33" s="38"/>
      <c r="R33" s="78"/>
      <c r="S33" s="37"/>
      <c r="T33" s="37"/>
      <c r="U33" s="37"/>
      <c r="V33" s="37"/>
      <c r="W33" s="51"/>
      <c r="X33" s="58"/>
      <c r="Y33" s="38"/>
      <c r="Z33" s="58"/>
      <c r="AA33" s="37"/>
      <c r="AB33" s="37"/>
      <c r="AC33" s="73"/>
      <c r="AD33" s="52"/>
      <c r="AE33" s="37"/>
      <c r="AF33" s="38"/>
      <c r="AG33" s="176">
        <f t="shared" si="2"/>
        <v>0</v>
      </c>
      <c r="AH33" s="179" t="str">
        <f>IFERROR(IF(AND(VLOOKUP($D33,Parameters!$A$1:$G$26,6,FALSE)=Parameters!$F$11),10,0),"")</f>
        <v/>
      </c>
      <c r="AI33" s="179" t="str">
        <f t="shared" si="0"/>
        <v/>
      </c>
      <c r="AJ33" s="2"/>
      <c r="AK33" s="2" t="str">
        <f>IFERROR(VLOOKUP(Z33,Parameters!$AO$4:$AS$11,5,FALSE),"")</f>
        <v/>
      </c>
      <c r="AL33" s="2" t="str">
        <f>IFERROR(VLOOKUP(AA33,Parameters!$AO$4:$AS$11,5,FALSE),"")</f>
        <v/>
      </c>
      <c r="AM33" s="2" t="str">
        <f>IFERROR(VLOOKUP(AB33,Parameters!$AO$4:$AS$11,5,FALSE),"")</f>
        <v/>
      </c>
      <c r="AN33" s="2" t="str">
        <f>IFERROR(VLOOKUP(AC33,Parameters!$AO$4:$AS$11,5,FALSE),"")</f>
        <v/>
      </c>
      <c r="AO33" s="2" t="str">
        <f>IFERROR(VLOOKUP(AD33,Parameters!$AO$15:$AS$21,5,FALSE),"")</f>
        <v/>
      </c>
      <c r="AP33" s="2" t="str">
        <f>IFERROR(VLOOKUP(AE33,Parameters!$AO$15:$AS$21,5,FALSE),"")</f>
        <v/>
      </c>
      <c r="AQ33" s="2" t="str">
        <f>IFERROR(VLOOKUP(AF33,Parameters!$AO$15:$AS$21,5,FALSE),"")</f>
        <v/>
      </c>
      <c r="AR33" s="2">
        <f t="shared" si="1"/>
        <v>0</v>
      </c>
      <c r="AS33" s="2">
        <f t="shared" si="1"/>
        <v>0</v>
      </c>
    </row>
    <row r="34" spans="1:45" ht="15">
      <c r="A34" s="2">
        <v>19</v>
      </c>
      <c r="B34" s="33"/>
      <c r="C34" s="34"/>
      <c r="D34" s="34"/>
      <c r="E34" s="83"/>
      <c r="F34" s="49"/>
      <c r="G34" s="34"/>
      <c r="H34" s="49"/>
      <c r="I34" s="34"/>
      <c r="J34" s="50"/>
      <c r="K34" s="35"/>
      <c r="L34" s="57"/>
      <c r="M34" s="34"/>
      <c r="N34" s="34"/>
      <c r="O34" s="34"/>
      <c r="P34" s="34"/>
      <c r="Q34" s="35"/>
      <c r="R34" s="77"/>
      <c r="S34" s="34"/>
      <c r="T34" s="34"/>
      <c r="U34" s="34"/>
      <c r="V34" s="34"/>
      <c r="W34" s="49"/>
      <c r="X34" s="57"/>
      <c r="Y34" s="35"/>
      <c r="Z34" s="57"/>
      <c r="AA34" s="34"/>
      <c r="AB34" s="34"/>
      <c r="AC34" s="72"/>
      <c r="AD34" s="50"/>
      <c r="AE34" s="34"/>
      <c r="AF34" s="35"/>
      <c r="AG34" s="176">
        <f t="shared" si="2"/>
        <v>0</v>
      </c>
      <c r="AH34" s="179" t="str">
        <f>IFERROR(IF(AND(VLOOKUP($D34,Parameters!$A$1:$G$26,6,FALSE)=Parameters!$F$11),10,0),"")</f>
        <v/>
      </c>
      <c r="AI34" s="179" t="str">
        <f t="shared" si="0"/>
        <v/>
      </c>
      <c r="AJ34" s="2"/>
      <c r="AK34" s="2" t="str">
        <f>IFERROR(VLOOKUP(Z34,Parameters!$AO$4:$AS$11,5,FALSE),"")</f>
        <v/>
      </c>
      <c r="AL34" s="2" t="str">
        <f>IFERROR(VLOOKUP(AA34,Parameters!$AO$4:$AS$11,5,FALSE),"")</f>
        <v/>
      </c>
      <c r="AM34" s="2" t="str">
        <f>IFERROR(VLOOKUP(AB34,Parameters!$AO$4:$AS$11,5,FALSE),"")</f>
        <v/>
      </c>
      <c r="AN34" s="2" t="str">
        <f>IFERROR(VLOOKUP(AC34,Parameters!$AO$4:$AS$11,5,FALSE),"")</f>
        <v/>
      </c>
      <c r="AO34" s="2" t="str">
        <f>IFERROR(VLOOKUP(AD34,Parameters!$AO$15:$AS$21,5,FALSE),"")</f>
        <v/>
      </c>
      <c r="AP34" s="2" t="str">
        <f>IFERROR(VLOOKUP(AE34,Parameters!$AO$15:$AS$21,5,FALSE),"")</f>
        <v/>
      </c>
      <c r="AQ34" s="2" t="str">
        <f>IFERROR(VLOOKUP(AF34,Parameters!$AO$15:$AS$21,5,FALSE),"")</f>
        <v/>
      </c>
      <c r="AR34" s="2">
        <f t="shared" si="1"/>
        <v>0</v>
      </c>
      <c r="AS34" s="2">
        <f t="shared" si="1"/>
        <v>0</v>
      </c>
    </row>
    <row r="35" spans="1:45" ht="15">
      <c r="A35" s="2">
        <v>20</v>
      </c>
      <c r="B35" s="36"/>
      <c r="C35" s="37"/>
      <c r="D35" s="37"/>
      <c r="E35" s="84"/>
      <c r="F35" s="49"/>
      <c r="G35" s="37"/>
      <c r="H35" s="51"/>
      <c r="I35" s="37"/>
      <c r="J35" s="52"/>
      <c r="K35" s="38"/>
      <c r="L35" s="58"/>
      <c r="M35" s="37"/>
      <c r="N35" s="37"/>
      <c r="O35" s="37"/>
      <c r="P35" s="37"/>
      <c r="Q35" s="38"/>
      <c r="R35" s="78"/>
      <c r="S35" s="37"/>
      <c r="T35" s="37"/>
      <c r="U35" s="37"/>
      <c r="V35" s="37"/>
      <c r="W35" s="51"/>
      <c r="X35" s="58"/>
      <c r="Y35" s="38"/>
      <c r="Z35" s="58"/>
      <c r="AA35" s="37"/>
      <c r="AB35" s="37"/>
      <c r="AC35" s="73"/>
      <c r="AD35" s="52"/>
      <c r="AE35" s="37"/>
      <c r="AF35" s="38"/>
      <c r="AG35" s="176">
        <f t="shared" si="2"/>
        <v>0</v>
      </c>
      <c r="AH35" s="179" t="str">
        <f>IFERROR(IF(AND(VLOOKUP($D35,Parameters!$A$1:$G$26,6,FALSE)=Parameters!$F$11),10,0),"")</f>
        <v/>
      </c>
      <c r="AI35" s="179" t="str">
        <f t="shared" si="0"/>
        <v/>
      </c>
      <c r="AJ35" s="2"/>
      <c r="AK35" s="2" t="str">
        <f>IFERROR(VLOOKUP(Z35,Parameters!$AO$4:$AS$11,5,FALSE),"")</f>
        <v/>
      </c>
      <c r="AL35" s="2" t="str">
        <f>IFERROR(VLOOKUP(AA35,Parameters!$AO$4:$AS$11,5,FALSE),"")</f>
        <v/>
      </c>
      <c r="AM35" s="2" t="str">
        <f>IFERROR(VLOOKUP(AB35,Parameters!$AO$4:$AS$11,5,FALSE),"")</f>
        <v/>
      </c>
      <c r="AN35" s="2" t="str">
        <f>IFERROR(VLOOKUP(AC35,Parameters!$AO$4:$AS$11,5,FALSE),"")</f>
        <v/>
      </c>
      <c r="AO35" s="2" t="str">
        <f>IFERROR(VLOOKUP(AD35,Parameters!$AO$15:$AS$21,5,FALSE),"")</f>
        <v/>
      </c>
      <c r="AP35" s="2" t="str">
        <f>IFERROR(VLOOKUP(AE35,Parameters!$AO$15:$AS$21,5,FALSE),"")</f>
        <v/>
      </c>
      <c r="AQ35" s="2" t="str">
        <f>IFERROR(VLOOKUP(AF35,Parameters!$AO$15:$AS$21,5,FALSE),"")</f>
        <v/>
      </c>
      <c r="AR35" s="2">
        <f t="shared" si="1"/>
        <v>0</v>
      </c>
      <c r="AS35" s="2">
        <f t="shared" si="1"/>
        <v>0</v>
      </c>
    </row>
    <row r="36" spans="1:45" ht="15">
      <c r="A36" s="2">
        <v>21</v>
      </c>
      <c r="B36" s="33"/>
      <c r="C36" s="34"/>
      <c r="D36" s="34"/>
      <c r="E36" s="83"/>
      <c r="F36" s="49"/>
      <c r="G36" s="34"/>
      <c r="H36" s="49"/>
      <c r="I36" s="34"/>
      <c r="J36" s="50"/>
      <c r="K36" s="35"/>
      <c r="L36" s="57"/>
      <c r="M36" s="34"/>
      <c r="N36" s="34"/>
      <c r="O36" s="34"/>
      <c r="P36" s="34"/>
      <c r="Q36" s="35"/>
      <c r="R36" s="77"/>
      <c r="S36" s="34"/>
      <c r="T36" s="34"/>
      <c r="U36" s="34"/>
      <c r="V36" s="34"/>
      <c r="W36" s="49"/>
      <c r="X36" s="57"/>
      <c r="Y36" s="35"/>
      <c r="Z36" s="57"/>
      <c r="AA36" s="34"/>
      <c r="AB36" s="34"/>
      <c r="AC36" s="72"/>
      <c r="AD36" s="50"/>
      <c r="AE36" s="34"/>
      <c r="AF36" s="35"/>
      <c r="AG36" s="176">
        <f t="shared" si="2"/>
        <v>0</v>
      </c>
      <c r="AH36" s="179" t="str">
        <f>IFERROR(IF(AND(VLOOKUP($D36,Parameters!$A$1:$G$26,6,FALSE)=Parameters!$F$11),10,0),"")</f>
        <v/>
      </c>
      <c r="AI36" s="179" t="str">
        <f t="shared" si="0"/>
        <v/>
      </c>
      <c r="AJ36" s="2"/>
      <c r="AK36" s="2" t="str">
        <f>IFERROR(VLOOKUP(Z36,Parameters!$AO$4:$AS$11,5,FALSE),"")</f>
        <v/>
      </c>
      <c r="AL36" s="2" t="str">
        <f>IFERROR(VLOOKUP(AA36,Parameters!$AO$4:$AS$11,5,FALSE),"")</f>
        <v/>
      </c>
      <c r="AM36" s="2" t="str">
        <f>IFERROR(VLOOKUP(AB36,Parameters!$AO$4:$AS$11,5,FALSE),"")</f>
        <v/>
      </c>
      <c r="AN36" s="2" t="str">
        <f>IFERROR(VLOOKUP(AC36,Parameters!$AO$4:$AS$11,5,FALSE),"")</f>
        <v/>
      </c>
      <c r="AO36" s="2" t="str">
        <f>IFERROR(VLOOKUP(AD36,Parameters!$AO$15:$AS$21,5,FALSE),"")</f>
        <v/>
      </c>
      <c r="AP36" s="2" t="str">
        <f>IFERROR(VLOOKUP(AE36,Parameters!$AO$15:$AS$21,5,FALSE),"")</f>
        <v/>
      </c>
      <c r="AQ36" s="2" t="str">
        <f>IFERROR(VLOOKUP(AF36,Parameters!$AO$15:$AS$21,5,FALSE),"")</f>
        <v/>
      </c>
      <c r="AR36" s="2">
        <f t="shared" si="1"/>
        <v>0</v>
      </c>
      <c r="AS36" s="2">
        <f t="shared" si="1"/>
        <v>0</v>
      </c>
    </row>
    <row r="37" spans="1:45" ht="15">
      <c r="A37" s="2">
        <v>22</v>
      </c>
      <c r="B37" s="36"/>
      <c r="C37" s="37"/>
      <c r="D37" s="37"/>
      <c r="E37" s="84"/>
      <c r="F37" s="49"/>
      <c r="G37" s="37"/>
      <c r="H37" s="51"/>
      <c r="I37" s="37"/>
      <c r="J37" s="52"/>
      <c r="K37" s="38"/>
      <c r="L37" s="58"/>
      <c r="M37" s="37"/>
      <c r="N37" s="37"/>
      <c r="O37" s="37"/>
      <c r="P37" s="37"/>
      <c r="Q37" s="38"/>
      <c r="R37" s="78"/>
      <c r="S37" s="37"/>
      <c r="T37" s="37"/>
      <c r="U37" s="37"/>
      <c r="V37" s="37"/>
      <c r="W37" s="51"/>
      <c r="X37" s="58"/>
      <c r="Y37" s="38"/>
      <c r="Z37" s="58"/>
      <c r="AA37" s="37"/>
      <c r="AB37" s="37"/>
      <c r="AC37" s="73"/>
      <c r="AD37" s="52"/>
      <c r="AE37" s="37"/>
      <c r="AF37" s="38"/>
      <c r="AG37" s="176">
        <f t="shared" si="2"/>
        <v>0</v>
      </c>
      <c r="AH37" s="179" t="str">
        <f>IFERROR(IF(AND(VLOOKUP($D37,Parameters!$A$1:$G$26,6,FALSE)=Parameters!$F$11),10,0),"")</f>
        <v/>
      </c>
      <c r="AI37" s="179" t="str">
        <f t="shared" si="0"/>
        <v/>
      </c>
      <c r="AJ37" s="2"/>
      <c r="AK37" s="2" t="str">
        <f>IFERROR(VLOOKUP(Z37,Parameters!$AO$4:$AS$11,5,FALSE),"")</f>
        <v/>
      </c>
      <c r="AL37" s="2" t="str">
        <f>IFERROR(VLOOKUP(AA37,Parameters!$AO$4:$AS$11,5,FALSE),"")</f>
        <v/>
      </c>
      <c r="AM37" s="2" t="str">
        <f>IFERROR(VLOOKUP(AB37,Parameters!$AO$4:$AS$11,5,FALSE),"")</f>
        <v/>
      </c>
      <c r="AN37" s="2" t="str">
        <f>IFERROR(VLOOKUP(AC37,Parameters!$AO$4:$AS$11,5,FALSE),"")</f>
        <v/>
      </c>
      <c r="AO37" s="2" t="str">
        <f>IFERROR(VLOOKUP(AD37,Parameters!$AO$15:$AS$21,5,FALSE),"")</f>
        <v/>
      </c>
      <c r="AP37" s="2" t="str">
        <f>IFERROR(VLOOKUP(AE37,Parameters!$AO$15:$AS$21,5,FALSE),"")</f>
        <v/>
      </c>
      <c r="AQ37" s="2" t="str">
        <f>IFERROR(VLOOKUP(AF37,Parameters!$AO$15:$AS$21,5,FALSE),"")</f>
        <v/>
      </c>
      <c r="AR37" s="2">
        <f t="shared" si="1"/>
        <v>0</v>
      </c>
      <c r="AS37" s="2">
        <f t="shared" si="1"/>
        <v>0</v>
      </c>
    </row>
    <row r="38" spans="1:45" ht="15">
      <c r="A38" s="2">
        <v>23</v>
      </c>
      <c r="B38" s="33"/>
      <c r="C38" s="34"/>
      <c r="D38" s="34"/>
      <c r="E38" s="83"/>
      <c r="F38" s="49"/>
      <c r="G38" s="34"/>
      <c r="H38" s="49"/>
      <c r="I38" s="34"/>
      <c r="J38" s="50"/>
      <c r="K38" s="35"/>
      <c r="L38" s="57"/>
      <c r="M38" s="34"/>
      <c r="N38" s="34"/>
      <c r="O38" s="34"/>
      <c r="P38" s="34"/>
      <c r="Q38" s="35"/>
      <c r="R38" s="77"/>
      <c r="S38" s="34"/>
      <c r="T38" s="34"/>
      <c r="U38" s="34"/>
      <c r="V38" s="34"/>
      <c r="W38" s="49"/>
      <c r="X38" s="57"/>
      <c r="Y38" s="35"/>
      <c r="Z38" s="57"/>
      <c r="AA38" s="34"/>
      <c r="AB38" s="34"/>
      <c r="AC38" s="72"/>
      <c r="AD38" s="50"/>
      <c r="AE38" s="34"/>
      <c r="AF38" s="35"/>
      <c r="AG38" s="176">
        <f t="shared" si="2"/>
        <v>0</v>
      </c>
      <c r="AH38" s="179" t="str">
        <f>IFERROR(IF(AND(VLOOKUP($D38,Parameters!$A$1:$G$26,6,FALSE)=Parameters!$F$11),10,0),"")</f>
        <v/>
      </c>
      <c r="AI38" s="179" t="str">
        <f t="shared" si="0"/>
        <v/>
      </c>
      <c r="AJ38" s="2"/>
      <c r="AK38" s="2" t="str">
        <f>IFERROR(VLOOKUP(Z38,Parameters!$AO$4:$AS$11,5,FALSE),"")</f>
        <v/>
      </c>
      <c r="AL38" s="2" t="str">
        <f>IFERROR(VLOOKUP(AA38,Parameters!$AO$4:$AS$11,5,FALSE),"")</f>
        <v/>
      </c>
      <c r="AM38" s="2" t="str">
        <f>IFERROR(VLOOKUP(AB38,Parameters!$AO$4:$AS$11,5,FALSE),"")</f>
        <v/>
      </c>
      <c r="AN38" s="2" t="str">
        <f>IFERROR(VLOOKUP(AC38,Parameters!$AO$4:$AS$11,5,FALSE),"")</f>
        <v/>
      </c>
      <c r="AO38" s="2" t="str">
        <f>IFERROR(VLOOKUP(AD38,Parameters!$AO$15:$AS$21,5,FALSE),"")</f>
        <v/>
      </c>
      <c r="AP38" s="2" t="str">
        <f>IFERROR(VLOOKUP(AE38,Parameters!$AO$15:$AS$21,5,FALSE),"")</f>
        <v/>
      </c>
      <c r="AQ38" s="2" t="str">
        <f>IFERROR(VLOOKUP(AF38,Parameters!$AO$15:$AS$21,5,FALSE),"")</f>
        <v/>
      </c>
      <c r="AR38" s="2">
        <f t="shared" si="1"/>
        <v>0</v>
      </c>
      <c r="AS38" s="2">
        <f t="shared" si="1"/>
        <v>0</v>
      </c>
    </row>
    <row r="39" spans="1:45" ht="15">
      <c r="A39" s="2">
        <v>24</v>
      </c>
      <c r="B39" s="36"/>
      <c r="C39" s="37"/>
      <c r="D39" s="37"/>
      <c r="E39" s="84"/>
      <c r="F39" s="49"/>
      <c r="G39" s="37"/>
      <c r="H39" s="51"/>
      <c r="I39" s="37"/>
      <c r="J39" s="52"/>
      <c r="K39" s="38"/>
      <c r="L39" s="58"/>
      <c r="M39" s="37"/>
      <c r="N39" s="37"/>
      <c r="O39" s="37"/>
      <c r="P39" s="37"/>
      <c r="Q39" s="38"/>
      <c r="R39" s="78"/>
      <c r="S39" s="37"/>
      <c r="T39" s="37"/>
      <c r="U39" s="37"/>
      <c r="V39" s="37"/>
      <c r="W39" s="51"/>
      <c r="X39" s="58"/>
      <c r="Y39" s="38"/>
      <c r="Z39" s="58"/>
      <c r="AA39" s="37"/>
      <c r="AB39" s="37"/>
      <c r="AC39" s="73"/>
      <c r="AD39" s="52"/>
      <c r="AE39" s="37"/>
      <c r="AF39" s="38"/>
      <c r="AG39" s="176">
        <f t="shared" si="2"/>
        <v>0</v>
      </c>
      <c r="AH39" s="179" t="str">
        <f>IFERROR(IF(AND(VLOOKUP($D39,Parameters!$A$1:$G$26,6,FALSE)=Parameters!$F$11),10,0),"")</f>
        <v/>
      </c>
      <c r="AI39" s="179" t="str">
        <f t="shared" si="0"/>
        <v/>
      </c>
      <c r="AJ39" s="2"/>
      <c r="AK39" s="2" t="str">
        <f>IFERROR(VLOOKUP(Z39,Parameters!$AO$4:$AS$11,5,FALSE),"")</f>
        <v/>
      </c>
      <c r="AL39" s="2" t="str">
        <f>IFERROR(VLOOKUP(AA39,Parameters!$AO$4:$AS$11,5,FALSE),"")</f>
        <v/>
      </c>
      <c r="AM39" s="2" t="str">
        <f>IFERROR(VLOOKUP(AB39,Parameters!$AO$4:$AS$11,5,FALSE),"")</f>
        <v/>
      </c>
      <c r="AN39" s="2" t="str">
        <f>IFERROR(VLOOKUP(AC39,Parameters!$AO$4:$AS$11,5,FALSE),"")</f>
        <v/>
      </c>
      <c r="AO39" s="2" t="str">
        <f>IFERROR(VLOOKUP(AD39,Parameters!$AO$15:$AS$21,5,FALSE),"")</f>
        <v/>
      </c>
      <c r="AP39" s="2" t="str">
        <f>IFERROR(VLOOKUP(AE39,Parameters!$AO$15:$AS$21,5,FALSE),"")</f>
        <v/>
      </c>
      <c r="AQ39" s="2" t="str">
        <f>IFERROR(VLOOKUP(AF39,Parameters!$AO$15:$AS$21,5,FALSE),"")</f>
        <v/>
      </c>
      <c r="AR39" s="2">
        <f t="shared" si="1"/>
        <v>0</v>
      </c>
      <c r="AS39" s="2">
        <f t="shared" si="1"/>
        <v>0</v>
      </c>
    </row>
    <row r="40" spans="1:45" ht="15">
      <c r="A40" s="2">
        <v>25</v>
      </c>
      <c r="B40" s="33"/>
      <c r="C40" s="34"/>
      <c r="D40" s="34"/>
      <c r="E40" s="83"/>
      <c r="F40" s="49"/>
      <c r="G40" s="34"/>
      <c r="H40" s="49"/>
      <c r="I40" s="34"/>
      <c r="J40" s="50"/>
      <c r="K40" s="35"/>
      <c r="L40" s="57"/>
      <c r="M40" s="34"/>
      <c r="N40" s="34"/>
      <c r="O40" s="34"/>
      <c r="P40" s="34"/>
      <c r="Q40" s="35"/>
      <c r="R40" s="77"/>
      <c r="S40" s="34"/>
      <c r="T40" s="34"/>
      <c r="U40" s="34"/>
      <c r="V40" s="34"/>
      <c r="W40" s="49"/>
      <c r="X40" s="57"/>
      <c r="Y40" s="35"/>
      <c r="Z40" s="57"/>
      <c r="AA40" s="34"/>
      <c r="AB40" s="34"/>
      <c r="AC40" s="72"/>
      <c r="AD40" s="50"/>
      <c r="AE40" s="34"/>
      <c r="AF40" s="35"/>
      <c r="AG40" s="176">
        <f t="shared" si="2"/>
        <v>0</v>
      </c>
      <c r="AH40" s="179" t="str">
        <f>IFERROR(IF(AND(VLOOKUP($D40,Parameters!$A$1:$G$26,6,FALSE)=Parameters!$F$11),10,0),"")</f>
        <v/>
      </c>
      <c r="AI40" s="179" t="str">
        <f t="shared" si="0"/>
        <v/>
      </c>
      <c r="AJ40" s="2"/>
      <c r="AK40" s="2" t="str">
        <f>IFERROR(VLOOKUP(Z40,Parameters!$AO$4:$AS$11,5,FALSE),"")</f>
        <v/>
      </c>
      <c r="AL40" s="2" t="str">
        <f>IFERROR(VLOOKUP(AA40,Parameters!$AO$4:$AS$11,5,FALSE),"")</f>
        <v/>
      </c>
      <c r="AM40" s="2" t="str">
        <f>IFERROR(VLOOKUP(AB40,Parameters!$AO$4:$AS$11,5,FALSE),"")</f>
        <v/>
      </c>
      <c r="AN40" s="2" t="str">
        <f>IFERROR(VLOOKUP(AC40,Parameters!$AO$4:$AS$11,5,FALSE),"")</f>
        <v/>
      </c>
      <c r="AO40" s="2" t="str">
        <f>IFERROR(VLOOKUP(AD40,Parameters!$AO$15:$AS$21,5,FALSE),"")</f>
        <v/>
      </c>
      <c r="AP40" s="2" t="str">
        <f>IFERROR(VLOOKUP(AE40,Parameters!$AO$15:$AS$21,5,FALSE),"")</f>
        <v/>
      </c>
      <c r="AQ40" s="2" t="str">
        <f>IFERROR(VLOOKUP(AF40,Parameters!$AO$15:$AS$21,5,FALSE),"")</f>
        <v/>
      </c>
      <c r="AR40" s="2">
        <f t="shared" si="1"/>
        <v>0</v>
      </c>
      <c r="AS40" s="2">
        <f t="shared" si="1"/>
        <v>0</v>
      </c>
    </row>
    <row r="41" spans="1:45" ht="15">
      <c r="A41" s="2">
        <v>26</v>
      </c>
      <c r="B41" s="36"/>
      <c r="C41" s="37"/>
      <c r="D41" s="37"/>
      <c r="E41" s="84"/>
      <c r="F41" s="49"/>
      <c r="G41" s="37"/>
      <c r="H41" s="51"/>
      <c r="I41" s="37"/>
      <c r="J41" s="52"/>
      <c r="K41" s="38"/>
      <c r="L41" s="58"/>
      <c r="M41" s="37"/>
      <c r="N41" s="37"/>
      <c r="O41" s="37"/>
      <c r="P41" s="37"/>
      <c r="Q41" s="38"/>
      <c r="R41" s="78"/>
      <c r="S41" s="37"/>
      <c r="T41" s="37"/>
      <c r="U41" s="37"/>
      <c r="V41" s="37"/>
      <c r="W41" s="51"/>
      <c r="X41" s="58"/>
      <c r="Y41" s="38"/>
      <c r="Z41" s="58"/>
      <c r="AA41" s="37"/>
      <c r="AB41" s="37"/>
      <c r="AC41" s="73"/>
      <c r="AD41" s="52"/>
      <c r="AE41" s="37"/>
      <c r="AF41" s="38"/>
      <c r="AG41" s="176">
        <f t="shared" si="2"/>
        <v>0</v>
      </c>
      <c r="AH41" s="179" t="str">
        <f>IFERROR(IF(AND(VLOOKUP($D41,Parameters!$A$1:$G$26,6,FALSE)=Parameters!$F$11),10,0),"")</f>
        <v/>
      </c>
      <c r="AI41" s="179" t="str">
        <f t="shared" si="0"/>
        <v/>
      </c>
      <c r="AJ41" s="2"/>
      <c r="AK41" s="2" t="str">
        <f>IFERROR(VLOOKUP(Z41,Parameters!$AO$4:$AS$11,5,FALSE),"")</f>
        <v/>
      </c>
      <c r="AL41" s="2" t="str">
        <f>IFERROR(VLOOKUP(AA41,Parameters!$AO$4:$AS$11,5,FALSE),"")</f>
        <v/>
      </c>
      <c r="AM41" s="2" t="str">
        <f>IFERROR(VLOOKUP(AB41,Parameters!$AO$4:$AS$11,5,FALSE),"")</f>
        <v/>
      </c>
      <c r="AN41" s="2" t="str">
        <f>IFERROR(VLOOKUP(AC41,Parameters!$AO$4:$AS$11,5,FALSE),"")</f>
        <v/>
      </c>
      <c r="AO41" s="2" t="str">
        <f>IFERROR(VLOOKUP(AD41,Parameters!$AO$15:$AS$21,5,FALSE),"")</f>
        <v/>
      </c>
      <c r="AP41" s="2" t="str">
        <f>IFERROR(VLOOKUP(AE41,Parameters!$AO$15:$AS$21,5,FALSE),"")</f>
        <v/>
      </c>
      <c r="AQ41" s="2" t="str">
        <f>IFERROR(VLOOKUP(AF41,Parameters!$AO$15:$AS$21,5,FALSE),"")</f>
        <v/>
      </c>
      <c r="AR41" s="2">
        <f t="shared" si="1"/>
        <v>0</v>
      </c>
      <c r="AS41" s="2">
        <f t="shared" si="1"/>
        <v>0</v>
      </c>
    </row>
    <row r="42" spans="1:45" ht="15">
      <c r="A42" s="2">
        <v>27</v>
      </c>
      <c r="B42" s="33"/>
      <c r="C42" s="34"/>
      <c r="D42" s="34"/>
      <c r="E42" s="83"/>
      <c r="F42" s="49"/>
      <c r="G42" s="34"/>
      <c r="H42" s="49"/>
      <c r="I42" s="34"/>
      <c r="J42" s="50"/>
      <c r="K42" s="35"/>
      <c r="L42" s="57"/>
      <c r="M42" s="34"/>
      <c r="N42" s="34"/>
      <c r="O42" s="34"/>
      <c r="P42" s="34"/>
      <c r="Q42" s="35"/>
      <c r="R42" s="77"/>
      <c r="S42" s="34"/>
      <c r="T42" s="34"/>
      <c r="U42" s="34"/>
      <c r="V42" s="34"/>
      <c r="W42" s="49"/>
      <c r="X42" s="57"/>
      <c r="Y42" s="35"/>
      <c r="Z42" s="57"/>
      <c r="AA42" s="34"/>
      <c r="AB42" s="34"/>
      <c r="AC42" s="72"/>
      <c r="AD42" s="50"/>
      <c r="AE42" s="34"/>
      <c r="AF42" s="35"/>
      <c r="AG42" s="176">
        <f t="shared" si="2"/>
        <v>0</v>
      </c>
      <c r="AH42" s="179" t="str">
        <f>IFERROR(IF(AND(VLOOKUP($D42,Parameters!$A$1:$G$26,6,FALSE)=Parameters!$F$11),10,0),"")</f>
        <v/>
      </c>
      <c r="AI42" s="179" t="str">
        <f t="shared" si="0"/>
        <v/>
      </c>
      <c r="AJ42" s="2"/>
      <c r="AK42" s="2" t="str">
        <f>IFERROR(VLOOKUP(Z42,Parameters!$AO$4:$AS$11,5,FALSE),"")</f>
        <v/>
      </c>
      <c r="AL42" s="2" t="str">
        <f>IFERROR(VLOOKUP(AA42,Parameters!$AO$4:$AS$11,5,FALSE),"")</f>
        <v/>
      </c>
      <c r="AM42" s="2" t="str">
        <f>IFERROR(VLOOKUP(AB42,Parameters!$AO$4:$AS$11,5,FALSE),"")</f>
        <v/>
      </c>
      <c r="AN42" s="2" t="str">
        <f>IFERROR(VLOOKUP(AC42,Parameters!$AO$4:$AS$11,5,FALSE),"")</f>
        <v/>
      </c>
      <c r="AO42" s="2" t="str">
        <f>IFERROR(VLOOKUP(AD42,Parameters!$AO$15:$AS$21,5,FALSE),"")</f>
        <v/>
      </c>
      <c r="AP42" s="2" t="str">
        <f>IFERROR(VLOOKUP(AE42,Parameters!$AO$15:$AS$21,5,FALSE),"")</f>
        <v/>
      </c>
      <c r="AQ42" s="2" t="str">
        <f>IFERROR(VLOOKUP(AF42,Parameters!$AO$15:$AS$21,5,FALSE),"")</f>
        <v/>
      </c>
      <c r="AR42" s="2">
        <f t="shared" si="1"/>
        <v>0</v>
      </c>
      <c r="AS42" s="2">
        <f t="shared" si="1"/>
        <v>0</v>
      </c>
    </row>
    <row r="43" spans="1:45" ht="15">
      <c r="A43" s="2">
        <v>28</v>
      </c>
      <c r="B43" s="36"/>
      <c r="C43" s="37"/>
      <c r="D43" s="37"/>
      <c r="E43" s="84"/>
      <c r="F43" s="49"/>
      <c r="G43" s="37"/>
      <c r="H43" s="51"/>
      <c r="I43" s="37"/>
      <c r="J43" s="52"/>
      <c r="K43" s="38"/>
      <c r="L43" s="58"/>
      <c r="M43" s="37"/>
      <c r="N43" s="37"/>
      <c r="O43" s="37"/>
      <c r="P43" s="37"/>
      <c r="Q43" s="38"/>
      <c r="R43" s="78"/>
      <c r="S43" s="37"/>
      <c r="T43" s="37"/>
      <c r="U43" s="37"/>
      <c r="V43" s="37"/>
      <c r="W43" s="51"/>
      <c r="X43" s="58"/>
      <c r="Y43" s="38"/>
      <c r="Z43" s="58"/>
      <c r="AA43" s="37"/>
      <c r="AB43" s="37"/>
      <c r="AC43" s="73"/>
      <c r="AD43" s="52"/>
      <c r="AE43" s="37"/>
      <c r="AF43" s="38"/>
      <c r="AG43" s="176">
        <f t="shared" si="2"/>
        <v>0</v>
      </c>
      <c r="AH43" s="179" t="str">
        <f>IFERROR(IF(AND(VLOOKUP($D43,Parameters!$A$1:$G$26,6,FALSE)=Parameters!$F$11),10,0),"")</f>
        <v/>
      </c>
      <c r="AI43" s="179" t="str">
        <f t="shared" si="0"/>
        <v/>
      </c>
      <c r="AJ43" s="2"/>
      <c r="AK43" s="2" t="str">
        <f>IFERROR(VLOOKUP(Z43,Parameters!$AO$4:$AS$11,5,FALSE),"")</f>
        <v/>
      </c>
      <c r="AL43" s="2" t="str">
        <f>IFERROR(VLOOKUP(AA43,Parameters!$AO$4:$AS$11,5,FALSE),"")</f>
        <v/>
      </c>
      <c r="AM43" s="2" t="str">
        <f>IFERROR(VLOOKUP(AB43,Parameters!$AO$4:$AS$11,5,FALSE),"")</f>
        <v/>
      </c>
      <c r="AN43" s="2" t="str">
        <f>IFERROR(VLOOKUP(AC43,Parameters!$AO$4:$AS$11,5,FALSE),"")</f>
        <v/>
      </c>
      <c r="AO43" s="2" t="str">
        <f>IFERROR(VLOOKUP(AD43,Parameters!$AO$15:$AS$21,5,FALSE),"")</f>
        <v/>
      </c>
      <c r="AP43" s="2" t="str">
        <f>IFERROR(VLOOKUP(AE43,Parameters!$AO$15:$AS$21,5,FALSE),"")</f>
        <v/>
      </c>
      <c r="AQ43" s="2" t="str">
        <f>IFERROR(VLOOKUP(AF43,Parameters!$AO$15:$AS$21,5,FALSE),"")</f>
        <v/>
      </c>
      <c r="AR43" s="2">
        <f t="shared" si="1"/>
        <v>0</v>
      </c>
      <c r="AS43" s="2">
        <f t="shared" si="1"/>
        <v>0</v>
      </c>
    </row>
    <row r="44" spans="1:45" ht="15">
      <c r="A44" s="2">
        <v>29</v>
      </c>
      <c r="B44" s="33"/>
      <c r="C44" s="34"/>
      <c r="D44" s="34"/>
      <c r="E44" s="83"/>
      <c r="F44" s="49"/>
      <c r="G44" s="34"/>
      <c r="H44" s="49"/>
      <c r="I44" s="34"/>
      <c r="J44" s="50"/>
      <c r="K44" s="35"/>
      <c r="L44" s="57"/>
      <c r="M44" s="34"/>
      <c r="N44" s="34"/>
      <c r="O44" s="34"/>
      <c r="P44" s="34"/>
      <c r="Q44" s="35"/>
      <c r="R44" s="77"/>
      <c r="S44" s="34"/>
      <c r="T44" s="34"/>
      <c r="U44" s="34"/>
      <c r="V44" s="34"/>
      <c r="W44" s="49"/>
      <c r="X44" s="57"/>
      <c r="Y44" s="35"/>
      <c r="Z44" s="57"/>
      <c r="AA44" s="34"/>
      <c r="AB44" s="34"/>
      <c r="AC44" s="72"/>
      <c r="AD44" s="50"/>
      <c r="AE44" s="34"/>
      <c r="AF44" s="35"/>
      <c r="AG44" s="176">
        <f t="shared" si="2"/>
        <v>0</v>
      </c>
      <c r="AH44" s="179" t="str">
        <f>IFERROR(IF(AND(VLOOKUP($D44,Parameters!$A$1:$G$26,6,FALSE)=Parameters!$F$11),10,0),"")</f>
        <v/>
      </c>
      <c r="AI44" s="179" t="str">
        <f t="shared" si="0"/>
        <v/>
      </c>
      <c r="AJ44" s="2"/>
      <c r="AK44" s="2" t="str">
        <f>IFERROR(VLOOKUP(Z44,Parameters!$AO$4:$AS$11,5,FALSE),"")</f>
        <v/>
      </c>
      <c r="AL44" s="2" t="str">
        <f>IFERROR(VLOOKUP(AA44,Parameters!$AO$4:$AS$11,5,FALSE),"")</f>
        <v/>
      </c>
      <c r="AM44" s="2" t="str">
        <f>IFERROR(VLOOKUP(AB44,Parameters!$AO$4:$AS$11,5,FALSE),"")</f>
        <v/>
      </c>
      <c r="AN44" s="2" t="str">
        <f>IFERROR(VLOOKUP(AC44,Parameters!$AO$4:$AS$11,5,FALSE),"")</f>
        <v/>
      </c>
      <c r="AO44" s="2" t="str">
        <f>IFERROR(VLOOKUP(AD44,Parameters!$AO$15:$AS$21,5,FALSE),"")</f>
        <v/>
      </c>
      <c r="AP44" s="2" t="str">
        <f>IFERROR(VLOOKUP(AE44,Parameters!$AO$15:$AS$21,5,FALSE),"")</f>
        <v/>
      </c>
      <c r="AQ44" s="2" t="str">
        <f>IFERROR(VLOOKUP(AF44,Parameters!$AO$15:$AS$21,5,FALSE),"")</f>
        <v/>
      </c>
      <c r="AR44" s="2">
        <f t="shared" si="1"/>
        <v>0</v>
      </c>
      <c r="AS44" s="2">
        <f t="shared" si="1"/>
        <v>0</v>
      </c>
    </row>
    <row r="45" spans="1:45" thickBot="1">
      <c r="A45" s="2">
        <v>30</v>
      </c>
      <c r="B45" s="41"/>
      <c r="C45" s="42"/>
      <c r="D45" s="43"/>
      <c r="E45" s="86"/>
      <c r="F45" s="68"/>
      <c r="G45" s="43"/>
      <c r="H45" s="53"/>
      <c r="I45" s="43"/>
      <c r="J45" s="43"/>
      <c r="K45" s="54"/>
      <c r="L45" s="59"/>
      <c r="M45" s="60"/>
      <c r="N45" s="60"/>
      <c r="O45" s="60"/>
      <c r="P45" s="60"/>
      <c r="Q45" s="44"/>
      <c r="R45" s="79"/>
      <c r="S45" s="60"/>
      <c r="T45" s="60"/>
      <c r="U45" s="60"/>
      <c r="V45" s="60"/>
      <c r="W45" s="53"/>
      <c r="X45" s="59"/>
      <c r="Y45" s="44"/>
      <c r="Z45" s="59"/>
      <c r="AA45" s="60"/>
      <c r="AB45" s="60"/>
      <c r="AC45" s="74"/>
      <c r="AD45" s="70"/>
      <c r="AE45" s="60"/>
      <c r="AF45" s="44"/>
      <c r="AG45" s="177">
        <f>SUM(AR45:AS45)</f>
        <v>0</v>
      </c>
      <c r="AH45" s="179" t="str">
        <f>IFERROR(IF(AND(VLOOKUP($D45,Parameters!$A$1:$G$26,6,FALSE)=Parameters!$F$11),10,0),"")</f>
        <v/>
      </c>
      <c r="AI45" s="179" t="str">
        <f t="shared" si="0"/>
        <v/>
      </c>
      <c r="AJ45" s="2"/>
      <c r="AK45" s="2" t="str">
        <f>IFERROR(VLOOKUP(Z45,Parameters!$AO$4:$AS$11,5,FALSE),"")</f>
        <v/>
      </c>
      <c r="AL45" s="2" t="str">
        <f>IFERROR(VLOOKUP(AA45,Parameters!$AO$4:$AS$11,5,FALSE),"")</f>
        <v/>
      </c>
      <c r="AM45" s="2" t="str">
        <f>IFERROR(VLOOKUP(AB45,Parameters!$AO$4:$AS$11,5,FALSE),"")</f>
        <v/>
      </c>
      <c r="AN45" s="2" t="str">
        <f>IFERROR(VLOOKUP(AC45,Parameters!$AO$4:$AS$11,5,FALSE),"")</f>
        <v/>
      </c>
      <c r="AO45" s="2" t="str">
        <f>IFERROR(VLOOKUP(AD45,Parameters!$AO$15:$AS$21,5,FALSE),"")</f>
        <v/>
      </c>
      <c r="AP45" s="2" t="str">
        <f>IFERROR(VLOOKUP(AE45,Parameters!$AO$15:$AS$21,5,FALSE),"")</f>
        <v/>
      </c>
      <c r="AQ45" s="2" t="str">
        <f>IFERROR(VLOOKUP(AF45,Parameters!$AO$15:$AS$21,5,FALSE),"")</f>
        <v/>
      </c>
      <c r="AR45" s="2">
        <f t="shared" si="1"/>
        <v>0</v>
      </c>
      <c r="AS45" s="2">
        <f t="shared" si="1"/>
        <v>0</v>
      </c>
    </row>
    <row r="46" spans="1:45" ht="17.25" customHeight="1" thickTop="1" thickBot="1">
      <c r="AH46" s="15" t="s">
        <v>35</v>
      </c>
      <c r="AI46" s="118">
        <f>SUM(AG16:AG45,AI16:AI45)</f>
        <v>0</v>
      </c>
      <c r="AJ46" s="2"/>
    </row>
    <row r="47" spans="1:45" thickTop="1">
      <c r="AJ47" s="2"/>
    </row>
    <row r="48" spans="1:45" ht="15" hidden="1">
      <c r="AJ48" s="2"/>
    </row>
    <row r="49" spans="36:36" ht="15" hidden="1">
      <c r="AJ49" s="2"/>
    </row>
    <row r="50" spans="36:36" ht="15" hidden="1">
      <c r="AJ50" s="2"/>
    </row>
    <row r="51" spans="36:36" ht="15" hidden="1">
      <c r="AJ51" s="2"/>
    </row>
    <row r="52" spans="36:36" ht="15" hidden="1">
      <c r="AJ52" s="2"/>
    </row>
    <row r="53" spans="36:36" ht="15" hidden="1">
      <c r="AJ53" s="2"/>
    </row>
    <row r="54" spans="36:36" ht="15" hidden="1">
      <c r="AJ54" s="2"/>
    </row>
  </sheetData>
  <sheetProtection algorithmName="SHA-512" hashValue="aZ0ZHLHRg/lXYOYO+/w7d+caSDKkoEqsg3c56L2KQqw0NROu0WqOy5Vn7VlNgjPWTn8dvgLK8QCwx2yVbYX92g==" saltValue="yiis/LsN2naC4ErYmwOMJQ==" spinCount="100000" sheet="1" objects="1" scenarios="1"/>
  <dataConsolidate/>
  <mergeCells count="26">
    <mergeCell ref="G7:J7"/>
    <mergeCell ref="T12:X12"/>
    <mergeCell ref="M7:Q7"/>
    <mergeCell ref="M12:Q12"/>
    <mergeCell ref="M8:Q9"/>
    <mergeCell ref="C2:P4"/>
    <mergeCell ref="B14:E14"/>
    <mergeCell ref="AD14:AF14"/>
    <mergeCell ref="F14:K14"/>
    <mergeCell ref="L14:Q14"/>
    <mergeCell ref="R14:W14"/>
    <mergeCell ref="X14:Y14"/>
    <mergeCell ref="C12:E12"/>
    <mergeCell ref="C9:E9"/>
    <mergeCell ref="M11:N11"/>
    <mergeCell ref="T11:U11"/>
    <mergeCell ref="C11:E11"/>
    <mergeCell ref="Z14:AC14"/>
    <mergeCell ref="Z13:AF13"/>
    <mergeCell ref="C7:E7"/>
    <mergeCell ref="G8:J9"/>
    <mergeCell ref="T8:U8"/>
    <mergeCell ref="T9:U9"/>
    <mergeCell ref="T10:U10"/>
    <mergeCell ref="T6:X6"/>
    <mergeCell ref="T5:X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Parameters!$B$31:$B$32</xm:f>
          </x14:formula1>
          <xm:sqref>F16:F45 X16:Y45</xm:sqref>
        </x14:dataValidation>
        <x14:dataValidation type="list" allowBlank="1" showInputMessage="1" showErrorMessage="1" xr:uid="{00000000-0002-0000-0000-000002000000}">
          <x14:formula1>
            <xm:f>Parameters!$A$3:$A$26</xm:f>
          </x14:formula1>
          <xm:sqref>D16:D45</xm:sqref>
        </x14:dataValidation>
        <x14:dataValidation type="list" allowBlank="1" showInputMessage="1" showErrorMessage="1" xr:uid="{00000000-0002-0000-0000-000003000000}">
          <x14:formula1>
            <xm:f>Parameters!$M$3:$M$5</xm:f>
          </x14:formula1>
          <xm:sqref>L16:L45</xm:sqref>
        </x14:dataValidation>
        <x14:dataValidation type="list" allowBlank="1" showInputMessage="1" showErrorMessage="1" xr:uid="{00000000-0002-0000-0000-000004000000}">
          <x14:formula1>
            <xm:f>Parameters!$O$3:$O$8</xm:f>
          </x14:formula1>
          <xm:sqref>R16:R45</xm:sqref>
        </x14:dataValidation>
        <x14:dataValidation type="list" allowBlank="1" showInputMessage="1" showErrorMessage="1" xr:uid="{00000000-0002-0000-0000-000005000000}">
          <x14:formula1>
            <xm:f>Parameters!$U$3:$U$5</xm:f>
          </x14:formula1>
          <xm:sqref>N16:N45 T16:T45</xm:sqref>
        </x14:dataValidation>
        <x14:dataValidation type="list" allowBlank="1" showInputMessage="1" showErrorMessage="1" xr:uid="{00000000-0002-0000-0000-000006000000}">
          <x14:formula1>
            <xm:f>Parameters!$Q$3:$Q$4</xm:f>
          </x14:formula1>
          <xm:sqref>P16:P45 U16:U45</xm:sqref>
        </x14:dataValidation>
        <x14:dataValidation type="list" allowBlank="1" showInputMessage="1" showErrorMessage="1" xr:uid="{8880F526-2E84-4F96-9718-0739DB1E6AB9}">
          <x14:formula1>
            <xm:f>Parameters!$AO$15:$AO$21</xm:f>
          </x14:formula1>
          <xm:sqref>AD16:AF45</xm:sqref>
        </x14:dataValidation>
        <x14:dataValidation type="list" allowBlank="1" showInputMessage="1" showErrorMessage="1" xr:uid="{00000000-0002-0000-0000-000007000000}">
          <x14:formula1>
            <xm:f>Parameters!$AO$5:$AO$11</xm:f>
          </x14:formula1>
          <xm:sqref>Z16:AC45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5B3E-8912-4E16-8FC5-55719B218AE5}">
  <dimension ref="A1:AH37"/>
  <sheetViews>
    <sheetView workbookViewId="0">
      <selection activeCell="S18" sqref="S18"/>
    </sheetView>
  </sheetViews>
  <sheetFormatPr defaultColWidth="0" defaultRowHeight="15" zeroHeight="1"/>
  <cols>
    <col min="1" max="1" width="3.85546875" bestFit="1" customWidth="1"/>
    <col min="2" max="2" width="19.140625" customWidth="1"/>
    <col min="3" max="3" width="21.5703125" customWidth="1"/>
    <col min="4" max="17" width="5.7109375" customWidth="1"/>
    <col min="18" max="18" width="9.140625" customWidth="1"/>
    <col min="19" max="19" width="18.7109375" bestFit="1" customWidth="1"/>
    <col min="20" max="20" width="8.42578125" bestFit="1" customWidth="1"/>
    <col min="21" max="21" width="66.7109375" bestFit="1" customWidth="1"/>
    <col min="22" max="22" width="9.140625" customWidth="1"/>
    <col min="23" max="26" width="9.140625" hidden="1" customWidth="1"/>
    <col min="27" max="34" width="0" hidden="1" customWidth="1"/>
    <col min="35" max="16384" width="9.140625" hidden="1"/>
  </cols>
  <sheetData>
    <row r="1" spans="1:34" ht="15.75" thickBot="1"/>
    <row r="2" spans="1:34" ht="16.5" thickBot="1">
      <c r="D2" s="160" t="s">
        <v>184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2"/>
    </row>
    <row r="3" spans="1:34" ht="16.5" thickBot="1">
      <c r="B3" s="169" t="s">
        <v>3</v>
      </c>
      <c r="C3" s="170"/>
      <c r="D3" s="163" t="s">
        <v>34</v>
      </c>
      <c r="E3" s="164"/>
      <c r="F3" s="164"/>
      <c r="G3" s="164"/>
      <c r="H3" s="164"/>
      <c r="I3" s="164"/>
      <c r="J3" s="164"/>
      <c r="K3" s="165"/>
      <c r="L3" s="157" t="s">
        <v>33</v>
      </c>
      <c r="M3" s="158"/>
      <c r="N3" s="158"/>
      <c r="O3" s="158"/>
      <c r="P3" s="158"/>
      <c r="Q3" s="159"/>
    </row>
    <row r="4" spans="1:34" ht="15.75">
      <c r="B4" s="155" t="s">
        <v>27</v>
      </c>
      <c r="C4" s="155" t="s">
        <v>28</v>
      </c>
      <c r="D4" s="166">
        <v>45099</v>
      </c>
      <c r="E4" s="167"/>
      <c r="F4" s="167">
        <v>45100</v>
      </c>
      <c r="G4" s="167"/>
      <c r="H4" s="167">
        <v>45101</v>
      </c>
      <c r="I4" s="167"/>
      <c r="J4" s="167">
        <v>45102</v>
      </c>
      <c r="K4" s="168"/>
      <c r="L4" s="166">
        <v>45103</v>
      </c>
      <c r="M4" s="167"/>
      <c r="N4" s="167">
        <v>45104</v>
      </c>
      <c r="O4" s="167"/>
      <c r="P4" s="167">
        <v>45105</v>
      </c>
      <c r="Q4" s="168"/>
    </row>
    <row r="5" spans="1:34" ht="41.25" thickBot="1">
      <c r="B5" s="156"/>
      <c r="C5" s="156"/>
      <c r="D5" s="103" t="s">
        <v>185</v>
      </c>
      <c r="E5" s="104" t="s">
        <v>186</v>
      </c>
      <c r="F5" s="104" t="s">
        <v>185</v>
      </c>
      <c r="G5" s="104" t="s">
        <v>186</v>
      </c>
      <c r="H5" s="104" t="s">
        <v>185</v>
      </c>
      <c r="I5" s="104" t="s">
        <v>186</v>
      </c>
      <c r="J5" s="104" t="s">
        <v>185</v>
      </c>
      <c r="K5" s="105" t="s">
        <v>186</v>
      </c>
      <c r="L5" s="103" t="s">
        <v>185</v>
      </c>
      <c r="M5" s="104" t="s">
        <v>186</v>
      </c>
      <c r="N5" s="104" t="s">
        <v>185</v>
      </c>
      <c r="O5" s="104" t="s">
        <v>186</v>
      </c>
      <c r="P5" s="104" t="s">
        <v>185</v>
      </c>
      <c r="Q5" s="105" t="s">
        <v>186</v>
      </c>
      <c r="R5" s="106" t="s">
        <v>149</v>
      </c>
    </row>
    <row r="6" spans="1:34" ht="15.75">
      <c r="A6" s="2">
        <v>1</v>
      </c>
      <c r="B6" s="107">
        <f>'1. Entry Form'!B16</f>
        <v>0</v>
      </c>
      <c r="C6" s="108">
        <f>'1. Entry Form'!C16</f>
        <v>0</v>
      </c>
      <c r="D6" s="95"/>
      <c r="E6" s="96"/>
      <c r="F6" s="96"/>
      <c r="G6" s="96"/>
      <c r="H6" s="96"/>
      <c r="I6" s="96"/>
      <c r="J6" s="96"/>
      <c r="K6" s="101"/>
      <c r="L6" s="95"/>
      <c r="M6" s="96"/>
      <c r="N6" s="96"/>
      <c r="O6" s="96"/>
      <c r="P6" s="96"/>
      <c r="Q6" s="97"/>
      <c r="R6" s="109">
        <f>SUM(W6:AG6)</f>
        <v>0</v>
      </c>
      <c r="S6" s="110" t="s">
        <v>187</v>
      </c>
      <c r="T6" s="110" t="s">
        <v>149</v>
      </c>
      <c r="U6" s="110" t="s">
        <v>192</v>
      </c>
      <c r="W6" t="str">
        <f>IFERROR(VLOOKUP(D6,$S$6:$U$8,2,FALSE),"")</f>
        <v/>
      </c>
      <c r="X6" t="str">
        <f>IFERROR(VLOOKUP(E6,$S$10:$U$12,2,FALSE),"")</f>
        <v/>
      </c>
      <c r="Y6" t="str">
        <f t="shared" ref="Y6:AG21" si="0">IFERROR(VLOOKUP(F6,$S$6:$U$8,2,FALSE),"")</f>
        <v/>
      </c>
      <c r="Z6" t="str">
        <f>IFERROR(VLOOKUP(G6,$S$10:$U$12,2,FALSE),"")</f>
        <v/>
      </c>
      <c r="AA6" t="str">
        <f t="shared" si="0"/>
        <v/>
      </c>
      <c r="AB6" t="str">
        <f>IFERROR(VLOOKUP(I6,$S$10:$U$12,2,FALSE),"")</f>
        <v/>
      </c>
      <c r="AC6" t="str">
        <f t="shared" si="0"/>
        <v/>
      </c>
      <c r="AD6" t="str">
        <f>IFERROR(VLOOKUP(K6,$S$10:$U$12,2,FALSE),"")</f>
        <v/>
      </c>
      <c r="AE6" t="str">
        <f t="shared" si="0"/>
        <v/>
      </c>
      <c r="AF6" t="str">
        <f>IFERROR(VLOOKUP(M6,$S$10:$U$12,2,FALSE),"")</f>
        <v/>
      </c>
      <c r="AG6" t="str">
        <f t="shared" si="0"/>
        <v/>
      </c>
      <c r="AH6" t="str">
        <f>IFERROR(VLOOKUP(O6,$S$10:$U$12,2,FALSE),"")</f>
        <v/>
      </c>
    </row>
    <row r="7" spans="1:34" ht="15.75">
      <c r="A7" s="2">
        <v>2</v>
      </c>
      <c r="B7" s="111">
        <f>'1. Entry Form'!B17</f>
        <v>0</v>
      </c>
      <c r="C7" s="112">
        <f>'1. Entry Form'!C17</f>
        <v>0</v>
      </c>
      <c r="D7" s="93"/>
      <c r="E7" s="34"/>
      <c r="F7" s="34"/>
      <c r="G7" s="34"/>
      <c r="H7" s="34"/>
      <c r="I7" s="34"/>
      <c r="J7" s="34"/>
      <c r="K7" s="92"/>
      <c r="L7" s="93"/>
      <c r="M7" s="34"/>
      <c r="N7" s="34"/>
      <c r="O7" s="34"/>
      <c r="P7" s="34"/>
      <c r="Q7" s="94"/>
      <c r="R7" s="109">
        <f t="shared" ref="R7:R35" si="1">SUM(W7:AG7)</f>
        <v>0</v>
      </c>
      <c r="S7" s="110" t="s">
        <v>188</v>
      </c>
      <c r="T7" s="113">
        <v>25</v>
      </c>
      <c r="U7" s="110" t="s">
        <v>190</v>
      </c>
      <c r="W7" t="str">
        <f t="shared" ref="W7:W35" si="2">IFERROR(VLOOKUP(D7,$S$6:$U$8,2,FALSE),"")</f>
        <v/>
      </c>
      <c r="X7" t="str">
        <f t="shared" ref="X7:X35" si="3">IFERROR(VLOOKUP(E7,$S$10:$U$12,2,FALSE),"")</f>
        <v/>
      </c>
      <c r="Y7" t="str">
        <f t="shared" si="0"/>
        <v/>
      </c>
      <c r="Z7" t="str">
        <f t="shared" ref="Z7:Z35" si="4">IFERROR(VLOOKUP(G7,$S$10:$U$12,2,FALSE),"")</f>
        <v/>
      </c>
      <c r="AA7" t="str">
        <f t="shared" si="0"/>
        <v/>
      </c>
      <c r="AB7" t="str">
        <f t="shared" ref="AB7:AB35" si="5">IFERROR(VLOOKUP(I7,$S$10:$U$12,2,FALSE),"")</f>
        <v/>
      </c>
      <c r="AC7" t="str">
        <f t="shared" si="0"/>
        <v/>
      </c>
      <c r="AD7" t="str">
        <f t="shared" ref="AD7:AD35" si="6">IFERROR(VLOOKUP(K7,$S$10:$U$12,2,FALSE),"")</f>
        <v/>
      </c>
      <c r="AE7" t="str">
        <f t="shared" si="0"/>
        <v/>
      </c>
      <c r="AF7" t="str">
        <f t="shared" ref="AF7:AF35" si="7">IFERROR(VLOOKUP(M7,$S$10:$U$12,2,FALSE),"")</f>
        <v/>
      </c>
      <c r="AG7" t="str">
        <f t="shared" si="0"/>
        <v/>
      </c>
      <c r="AH7" t="str">
        <f t="shared" ref="AH7:AH35" si="8">IFERROR(VLOOKUP(O7,$S$10:$U$12,2,FALSE),"")</f>
        <v/>
      </c>
    </row>
    <row r="8" spans="1:34" ht="15.75">
      <c r="A8" s="2">
        <v>3</v>
      </c>
      <c r="B8" s="111">
        <f>'1. Entry Form'!B18</f>
        <v>0</v>
      </c>
      <c r="C8" s="112">
        <f>'1. Entry Form'!C18</f>
        <v>0</v>
      </c>
      <c r="D8" s="93"/>
      <c r="E8" s="34"/>
      <c r="F8" s="34"/>
      <c r="G8" s="34"/>
      <c r="H8" s="34"/>
      <c r="I8" s="34"/>
      <c r="J8" s="34"/>
      <c r="K8" s="92"/>
      <c r="L8" s="93"/>
      <c r="M8" s="34"/>
      <c r="N8" s="34"/>
      <c r="O8" s="34"/>
      <c r="P8" s="34"/>
      <c r="Q8" s="94"/>
      <c r="R8" s="109">
        <f t="shared" si="1"/>
        <v>0</v>
      </c>
      <c r="S8" s="110" t="s">
        <v>155</v>
      </c>
      <c r="T8" s="113">
        <v>15</v>
      </c>
      <c r="U8" s="110" t="s">
        <v>191</v>
      </c>
      <c r="W8" t="str">
        <f t="shared" si="2"/>
        <v/>
      </c>
      <c r="X8" t="str">
        <f t="shared" si="3"/>
        <v/>
      </c>
      <c r="Y8" t="str">
        <f t="shared" si="0"/>
        <v/>
      </c>
      <c r="Z8" t="str">
        <f t="shared" si="4"/>
        <v/>
      </c>
      <c r="AA8" t="str">
        <f t="shared" si="0"/>
        <v/>
      </c>
      <c r="AB8" t="str">
        <f t="shared" si="5"/>
        <v/>
      </c>
      <c r="AC8" t="str">
        <f t="shared" si="0"/>
        <v/>
      </c>
      <c r="AD8" t="str">
        <f t="shared" si="6"/>
        <v/>
      </c>
      <c r="AE8" t="str">
        <f t="shared" si="0"/>
        <v/>
      </c>
      <c r="AF8" t="str">
        <f t="shared" si="7"/>
        <v/>
      </c>
      <c r="AG8" t="str">
        <f t="shared" si="0"/>
        <v/>
      </c>
      <c r="AH8" t="str">
        <f t="shared" si="8"/>
        <v/>
      </c>
    </row>
    <row r="9" spans="1:34" ht="15.75">
      <c r="A9" s="2">
        <v>4</v>
      </c>
      <c r="B9" s="111">
        <f>'1. Entry Form'!B19</f>
        <v>0</v>
      </c>
      <c r="C9" s="112">
        <f>'1. Entry Form'!C19</f>
        <v>0</v>
      </c>
      <c r="D9" s="93"/>
      <c r="E9" s="34"/>
      <c r="F9" s="34"/>
      <c r="G9" s="34"/>
      <c r="H9" s="34"/>
      <c r="I9" s="34"/>
      <c r="J9" s="34"/>
      <c r="K9" s="92"/>
      <c r="L9" s="93"/>
      <c r="M9" s="34"/>
      <c r="N9" s="34"/>
      <c r="O9" s="34"/>
      <c r="P9" s="34"/>
      <c r="Q9" s="94"/>
      <c r="R9" s="109">
        <f t="shared" si="1"/>
        <v>0</v>
      </c>
      <c r="W9" t="str">
        <f t="shared" si="2"/>
        <v/>
      </c>
      <c r="X9" t="str">
        <f t="shared" si="3"/>
        <v/>
      </c>
      <c r="Y9" t="str">
        <f t="shared" si="0"/>
        <v/>
      </c>
      <c r="Z9" t="str">
        <f t="shared" si="4"/>
        <v/>
      </c>
      <c r="AA9" t="str">
        <f t="shared" si="0"/>
        <v/>
      </c>
      <c r="AB9" t="str">
        <f t="shared" si="5"/>
        <v/>
      </c>
      <c r="AC9" t="str">
        <f t="shared" si="0"/>
        <v/>
      </c>
      <c r="AD9" t="str">
        <f t="shared" si="6"/>
        <v/>
      </c>
      <c r="AE9" t="str">
        <f t="shared" si="0"/>
        <v/>
      </c>
      <c r="AF9" t="str">
        <f t="shared" si="7"/>
        <v/>
      </c>
      <c r="AG9" t="str">
        <f t="shared" si="0"/>
        <v/>
      </c>
      <c r="AH9" t="str">
        <f t="shared" si="8"/>
        <v/>
      </c>
    </row>
    <row r="10" spans="1:34" ht="15.75">
      <c r="A10" s="2">
        <v>5</v>
      </c>
      <c r="B10" s="111">
        <f>'1. Entry Form'!B20</f>
        <v>0</v>
      </c>
      <c r="C10" s="112">
        <f>'1. Entry Form'!C20</f>
        <v>0</v>
      </c>
      <c r="D10" s="93"/>
      <c r="E10" s="34"/>
      <c r="F10" s="34"/>
      <c r="G10" s="34"/>
      <c r="H10" s="34"/>
      <c r="I10" s="34"/>
      <c r="J10" s="34"/>
      <c r="K10" s="92"/>
      <c r="L10" s="93"/>
      <c r="M10" s="34"/>
      <c r="N10" s="34"/>
      <c r="O10" s="34"/>
      <c r="P10" s="34"/>
      <c r="Q10" s="94"/>
      <c r="R10" s="109">
        <f t="shared" si="1"/>
        <v>0</v>
      </c>
      <c r="S10" s="110" t="s">
        <v>193</v>
      </c>
      <c r="T10" s="110" t="s">
        <v>149</v>
      </c>
      <c r="U10" s="110" t="s">
        <v>192</v>
      </c>
      <c r="W10" t="str">
        <f t="shared" si="2"/>
        <v/>
      </c>
      <c r="X10" t="str">
        <f t="shared" si="3"/>
        <v/>
      </c>
      <c r="Y10" t="str">
        <f t="shared" si="0"/>
        <v/>
      </c>
      <c r="Z10" t="str">
        <f t="shared" si="4"/>
        <v/>
      </c>
      <c r="AA10" t="str">
        <f t="shared" si="0"/>
        <v/>
      </c>
      <c r="AB10" t="str">
        <f t="shared" si="5"/>
        <v/>
      </c>
      <c r="AC10" t="str">
        <f t="shared" si="0"/>
        <v/>
      </c>
      <c r="AD10" t="str">
        <f t="shared" si="6"/>
        <v/>
      </c>
      <c r="AE10" t="str">
        <f t="shared" si="0"/>
        <v/>
      </c>
      <c r="AF10" t="str">
        <f t="shared" si="7"/>
        <v/>
      </c>
      <c r="AG10" t="str">
        <f t="shared" si="0"/>
        <v/>
      </c>
      <c r="AH10" t="str">
        <f t="shared" si="8"/>
        <v/>
      </c>
    </row>
    <row r="11" spans="1:34" ht="15.75">
      <c r="A11" s="2">
        <v>6</v>
      </c>
      <c r="B11" s="111">
        <f>'1. Entry Form'!B21</f>
        <v>0</v>
      </c>
      <c r="C11" s="112">
        <f>'1. Entry Form'!C21</f>
        <v>0</v>
      </c>
      <c r="D11" s="93"/>
      <c r="E11" s="34"/>
      <c r="F11" s="34"/>
      <c r="G11" s="34"/>
      <c r="H11" s="34"/>
      <c r="I11" s="34"/>
      <c r="J11" s="34"/>
      <c r="K11" s="92"/>
      <c r="L11" s="93"/>
      <c r="M11" s="34"/>
      <c r="N11" s="34"/>
      <c r="O11" s="34"/>
      <c r="P11" s="34"/>
      <c r="Q11" s="94"/>
      <c r="R11" s="109">
        <f t="shared" si="1"/>
        <v>0</v>
      </c>
      <c r="S11" s="110" t="s">
        <v>189</v>
      </c>
      <c r="T11" s="113">
        <v>25</v>
      </c>
      <c r="U11" s="110" t="s">
        <v>190</v>
      </c>
      <c r="W11" t="str">
        <f t="shared" si="2"/>
        <v/>
      </c>
      <c r="X11" t="str">
        <f t="shared" si="3"/>
        <v/>
      </c>
      <c r="Y11" t="str">
        <f t="shared" si="0"/>
        <v/>
      </c>
      <c r="Z11" t="str">
        <f t="shared" si="4"/>
        <v/>
      </c>
      <c r="AA11" t="str">
        <f t="shared" si="0"/>
        <v/>
      </c>
      <c r="AB11" t="str">
        <f t="shared" si="5"/>
        <v/>
      </c>
      <c r="AC11" t="str">
        <f t="shared" si="0"/>
        <v/>
      </c>
      <c r="AD11" t="str">
        <f t="shared" si="6"/>
        <v/>
      </c>
      <c r="AE11" t="str">
        <f t="shared" si="0"/>
        <v/>
      </c>
      <c r="AF11" t="str">
        <f t="shared" si="7"/>
        <v/>
      </c>
      <c r="AG11" t="str">
        <f t="shared" si="0"/>
        <v/>
      </c>
      <c r="AH11" t="str">
        <f t="shared" si="8"/>
        <v/>
      </c>
    </row>
    <row r="12" spans="1:34" ht="15.75">
      <c r="A12" s="2">
        <v>7</v>
      </c>
      <c r="B12" s="111">
        <f>'1. Entry Form'!B22</f>
        <v>0</v>
      </c>
      <c r="C12" s="112">
        <f>'1. Entry Form'!C22</f>
        <v>0</v>
      </c>
      <c r="D12" s="93"/>
      <c r="E12" s="34"/>
      <c r="F12" s="34"/>
      <c r="G12" s="34"/>
      <c r="H12" s="34"/>
      <c r="I12" s="34"/>
      <c r="J12" s="34"/>
      <c r="K12" s="92"/>
      <c r="L12" s="93"/>
      <c r="M12" s="34"/>
      <c r="N12" s="34"/>
      <c r="O12" s="34"/>
      <c r="P12" s="34"/>
      <c r="Q12" s="94"/>
      <c r="R12" s="109">
        <f t="shared" si="1"/>
        <v>0</v>
      </c>
      <c r="S12" s="110" t="s">
        <v>174</v>
      </c>
      <c r="T12" s="113">
        <v>25</v>
      </c>
      <c r="U12" s="110" t="s">
        <v>194</v>
      </c>
      <c r="W12" t="str">
        <f t="shared" si="2"/>
        <v/>
      </c>
      <c r="X12" t="str">
        <f t="shared" si="3"/>
        <v/>
      </c>
      <c r="Y12" t="str">
        <f t="shared" si="0"/>
        <v/>
      </c>
      <c r="Z12" t="str">
        <f t="shared" si="4"/>
        <v/>
      </c>
      <c r="AA12" t="str">
        <f t="shared" si="0"/>
        <v/>
      </c>
      <c r="AB12" t="str">
        <f t="shared" si="5"/>
        <v/>
      </c>
      <c r="AC12" t="str">
        <f t="shared" si="0"/>
        <v/>
      </c>
      <c r="AD12" t="str">
        <f t="shared" si="6"/>
        <v/>
      </c>
      <c r="AE12" t="str">
        <f t="shared" si="0"/>
        <v/>
      </c>
      <c r="AF12" t="str">
        <f t="shared" si="7"/>
        <v/>
      </c>
      <c r="AG12" t="str">
        <f t="shared" si="0"/>
        <v/>
      </c>
      <c r="AH12" t="str">
        <f t="shared" si="8"/>
        <v/>
      </c>
    </row>
    <row r="13" spans="1:34" ht="15.75">
      <c r="A13" s="2">
        <v>8</v>
      </c>
      <c r="B13" s="111">
        <f>'1. Entry Form'!B23</f>
        <v>0</v>
      </c>
      <c r="C13" s="112">
        <f>'1. Entry Form'!C23</f>
        <v>0</v>
      </c>
      <c r="D13" s="93"/>
      <c r="E13" s="34"/>
      <c r="F13" s="34"/>
      <c r="G13" s="34"/>
      <c r="H13" s="34"/>
      <c r="I13" s="34"/>
      <c r="J13" s="34"/>
      <c r="K13" s="92"/>
      <c r="L13" s="93"/>
      <c r="M13" s="34"/>
      <c r="N13" s="34"/>
      <c r="O13" s="34"/>
      <c r="P13" s="34"/>
      <c r="Q13" s="94"/>
      <c r="R13" s="109">
        <f t="shared" si="1"/>
        <v>0</v>
      </c>
      <c r="W13" t="str">
        <f t="shared" si="2"/>
        <v/>
      </c>
      <c r="X13" t="str">
        <f t="shared" si="3"/>
        <v/>
      </c>
      <c r="Y13" t="str">
        <f t="shared" si="0"/>
        <v/>
      </c>
      <c r="Z13" t="str">
        <f t="shared" si="4"/>
        <v/>
      </c>
      <c r="AA13" t="str">
        <f t="shared" si="0"/>
        <v/>
      </c>
      <c r="AB13" t="str">
        <f t="shared" si="5"/>
        <v/>
      </c>
      <c r="AC13" t="str">
        <f t="shared" si="0"/>
        <v/>
      </c>
      <c r="AD13" t="str">
        <f t="shared" si="6"/>
        <v/>
      </c>
      <c r="AE13" t="str">
        <f t="shared" si="0"/>
        <v/>
      </c>
      <c r="AF13" t="str">
        <f t="shared" si="7"/>
        <v/>
      </c>
      <c r="AG13" t="str">
        <f t="shared" si="0"/>
        <v/>
      </c>
      <c r="AH13" t="str">
        <f t="shared" si="8"/>
        <v/>
      </c>
    </row>
    <row r="14" spans="1:34" ht="15.75">
      <c r="A14" s="2">
        <v>9</v>
      </c>
      <c r="B14" s="111">
        <f>'1. Entry Form'!B24</f>
        <v>0</v>
      </c>
      <c r="C14" s="112">
        <f>'1. Entry Form'!C24</f>
        <v>0</v>
      </c>
      <c r="D14" s="93"/>
      <c r="E14" s="34"/>
      <c r="F14" s="34"/>
      <c r="G14" s="34"/>
      <c r="H14" s="34"/>
      <c r="I14" s="34"/>
      <c r="J14" s="34"/>
      <c r="K14" s="92"/>
      <c r="L14" s="93"/>
      <c r="M14" s="34"/>
      <c r="N14" s="34"/>
      <c r="O14" s="34"/>
      <c r="P14" s="34"/>
      <c r="Q14" s="94"/>
      <c r="R14" s="109">
        <f t="shared" si="1"/>
        <v>0</v>
      </c>
      <c r="W14" t="str">
        <f t="shared" si="2"/>
        <v/>
      </c>
      <c r="X14" t="str">
        <f t="shared" si="3"/>
        <v/>
      </c>
      <c r="Y14" t="str">
        <f t="shared" si="0"/>
        <v/>
      </c>
      <c r="Z14" t="str">
        <f t="shared" si="4"/>
        <v/>
      </c>
      <c r="AA14" t="str">
        <f t="shared" si="0"/>
        <v/>
      </c>
      <c r="AB14" t="str">
        <f t="shared" si="5"/>
        <v/>
      </c>
      <c r="AC14" t="str">
        <f t="shared" si="0"/>
        <v/>
      </c>
      <c r="AD14" t="str">
        <f t="shared" si="6"/>
        <v/>
      </c>
      <c r="AE14" t="str">
        <f t="shared" si="0"/>
        <v/>
      </c>
      <c r="AF14" t="str">
        <f t="shared" si="7"/>
        <v/>
      </c>
      <c r="AG14" t="str">
        <f t="shared" si="0"/>
        <v/>
      </c>
      <c r="AH14" t="str">
        <f t="shared" si="8"/>
        <v/>
      </c>
    </row>
    <row r="15" spans="1:34" ht="15.75">
      <c r="A15" s="2">
        <v>10</v>
      </c>
      <c r="B15" s="111">
        <f>'1. Entry Form'!B25</f>
        <v>0</v>
      </c>
      <c r="C15" s="112">
        <f>'1. Entry Form'!C25</f>
        <v>0</v>
      </c>
      <c r="D15" s="93"/>
      <c r="E15" s="34"/>
      <c r="F15" s="34"/>
      <c r="G15" s="34"/>
      <c r="H15" s="34"/>
      <c r="I15" s="34"/>
      <c r="J15" s="34"/>
      <c r="K15" s="92"/>
      <c r="L15" s="93"/>
      <c r="M15" s="34"/>
      <c r="N15" s="34"/>
      <c r="O15" s="34"/>
      <c r="P15" s="34"/>
      <c r="Q15" s="94"/>
      <c r="R15" s="109">
        <f t="shared" si="1"/>
        <v>0</v>
      </c>
      <c r="W15" t="str">
        <f t="shared" si="2"/>
        <v/>
      </c>
      <c r="X15" t="str">
        <f t="shared" si="3"/>
        <v/>
      </c>
      <c r="Y15" t="str">
        <f t="shared" si="0"/>
        <v/>
      </c>
      <c r="Z15" t="str">
        <f t="shared" si="4"/>
        <v/>
      </c>
      <c r="AA15" t="str">
        <f t="shared" si="0"/>
        <v/>
      </c>
      <c r="AB15" t="str">
        <f t="shared" si="5"/>
        <v/>
      </c>
      <c r="AC15" t="str">
        <f t="shared" si="0"/>
        <v/>
      </c>
      <c r="AD15" t="str">
        <f t="shared" si="6"/>
        <v/>
      </c>
      <c r="AE15" t="str">
        <f t="shared" si="0"/>
        <v/>
      </c>
      <c r="AF15" t="str">
        <f t="shared" si="7"/>
        <v/>
      </c>
      <c r="AG15" t="str">
        <f t="shared" si="0"/>
        <v/>
      </c>
      <c r="AH15" t="str">
        <f t="shared" si="8"/>
        <v/>
      </c>
    </row>
    <row r="16" spans="1:34" ht="15.75">
      <c r="A16" s="2">
        <v>11</v>
      </c>
      <c r="B16" s="111">
        <f>'1. Entry Form'!B26</f>
        <v>0</v>
      </c>
      <c r="C16" s="112">
        <f>'1. Entry Form'!C26</f>
        <v>0</v>
      </c>
      <c r="D16" s="93"/>
      <c r="E16" s="34"/>
      <c r="F16" s="34"/>
      <c r="G16" s="34"/>
      <c r="H16" s="34"/>
      <c r="I16" s="34"/>
      <c r="J16" s="34"/>
      <c r="K16" s="92"/>
      <c r="L16" s="93"/>
      <c r="M16" s="34"/>
      <c r="N16" s="34"/>
      <c r="O16" s="34"/>
      <c r="P16" s="34"/>
      <c r="Q16" s="94"/>
      <c r="R16" s="109">
        <f t="shared" si="1"/>
        <v>0</v>
      </c>
      <c r="W16" t="str">
        <f t="shared" si="2"/>
        <v/>
      </c>
      <c r="X16" t="str">
        <f t="shared" si="3"/>
        <v/>
      </c>
      <c r="Y16" t="str">
        <f t="shared" si="0"/>
        <v/>
      </c>
      <c r="Z16" t="str">
        <f t="shared" si="4"/>
        <v/>
      </c>
      <c r="AA16" t="str">
        <f t="shared" si="0"/>
        <v/>
      </c>
      <c r="AB16" t="str">
        <f t="shared" si="5"/>
        <v/>
      </c>
      <c r="AC16" t="str">
        <f t="shared" si="0"/>
        <v/>
      </c>
      <c r="AD16" t="str">
        <f t="shared" si="6"/>
        <v/>
      </c>
      <c r="AE16" t="str">
        <f t="shared" si="0"/>
        <v/>
      </c>
      <c r="AF16" t="str">
        <f t="shared" si="7"/>
        <v/>
      </c>
      <c r="AG16" t="str">
        <f t="shared" si="0"/>
        <v/>
      </c>
      <c r="AH16" t="str">
        <f t="shared" si="8"/>
        <v/>
      </c>
    </row>
    <row r="17" spans="1:34" ht="15.75">
      <c r="A17" s="2">
        <v>12</v>
      </c>
      <c r="B17" s="111">
        <f>'1. Entry Form'!B27</f>
        <v>0</v>
      </c>
      <c r="C17" s="112">
        <f>'1. Entry Form'!C27</f>
        <v>0</v>
      </c>
      <c r="D17" s="93"/>
      <c r="E17" s="34"/>
      <c r="F17" s="34"/>
      <c r="G17" s="34"/>
      <c r="H17" s="34"/>
      <c r="I17" s="34"/>
      <c r="J17" s="34"/>
      <c r="K17" s="92"/>
      <c r="L17" s="93"/>
      <c r="M17" s="34"/>
      <c r="N17" s="34"/>
      <c r="O17" s="34"/>
      <c r="P17" s="34"/>
      <c r="Q17" s="94"/>
      <c r="R17" s="109">
        <f t="shared" si="1"/>
        <v>0</v>
      </c>
      <c r="W17" t="str">
        <f t="shared" si="2"/>
        <v/>
      </c>
      <c r="X17" t="str">
        <f t="shared" si="3"/>
        <v/>
      </c>
      <c r="Y17" t="str">
        <f t="shared" si="0"/>
        <v/>
      </c>
      <c r="Z17" t="str">
        <f t="shared" si="4"/>
        <v/>
      </c>
      <c r="AA17" t="str">
        <f t="shared" si="0"/>
        <v/>
      </c>
      <c r="AB17" t="str">
        <f t="shared" si="5"/>
        <v/>
      </c>
      <c r="AC17" t="str">
        <f t="shared" si="0"/>
        <v/>
      </c>
      <c r="AD17" t="str">
        <f t="shared" si="6"/>
        <v/>
      </c>
      <c r="AE17" t="str">
        <f t="shared" si="0"/>
        <v/>
      </c>
      <c r="AF17" t="str">
        <f t="shared" si="7"/>
        <v/>
      </c>
      <c r="AG17" t="str">
        <f t="shared" si="0"/>
        <v/>
      </c>
      <c r="AH17" t="str">
        <f t="shared" si="8"/>
        <v/>
      </c>
    </row>
    <row r="18" spans="1:34" ht="15.75">
      <c r="A18" s="2">
        <v>13</v>
      </c>
      <c r="B18" s="111">
        <f>'1. Entry Form'!B28</f>
        <v>0</v>
      </c>
      <c r="C18" s="112">
        <f>'1. Entry Form'!C28</f>
        <v>0</v>
      </c>
      <c r="D18" s="93"/>
      <c r="E18" s="34"/>
      <c r="F18" s="34"/>
      <c r="G18" s="34"/>
      <c r="H18" s="34"/>
      <c r="I18" s="34"/>
      <c r="J18" s="34"/>
      <c r="K18" s="92"/>
      <c r="L18" s="93"/>
      <c r="M18" s="34"/>
      <c r="N18" s="34"/>
      <c r="O18" s="34"/>
      <c r="P18" s="34"/>
      <c r="Q18" s="94"/>
      <c r="R18" s="109">
        <f t="shared" si="1"/>
        <v>0</v>
      </c>
      <c r="W18" t="str">
        <f t="shared" si="2"/>
        <v/>
      </c>
      <c r="X18" t="str">
        <f t="shared" si="3"/>
        <v/>
      </c>
      <c r="Y18" t="str">
        <f t="shared" si="0"/>
        <v/>
      </c>
      <c r="Z18" t="str">
        <f t="shared" si="4"/>
        <v/>
      </c>
      <c r="AA18" t="str">
        <f t="shared" si="0"/>
        <v/>
      </c>
      <c r="AB18" t="str">
        <f t="shared" si="5"/>
        <v/>
      </c>
      <c r="AC18" t="str">
        <f t="shared" si="0"/>
        <v/>
      </c>
      <c r="AD18" t="str">
        <f t="shared" si="6"/>
        <v/>
      </c>
      <c r="AE18" t="str">
        <f t="shared" si="0"/>
        <v/>
      </c>
      <c r="AF18" t="str">
        <f t="shared" si="7"/>
        <v/>
      </c>
      <c r="AG18" t="str">
        <f t="shared" si="0"/>
        <v/>
      </c>
      <c r="AH18" t="str">
        <f t="shared" si="8"/>
        <v/>
      </c>
    </row>
    <row r="19" spans="1:34" ht="15.75">
      <c r="A19" s="2">
        <v>14</v>
      </c>
      <c r="B19" s="111">
        <f>'1. Entry Form'!B29</f>
        <v>0</v>
      </c>
      <c r="C19" s="112">
        <f>'1. Entry Form'!C29</f>
        <v>0</v>
      </c>
      <c r="D19" s="93"/>
      <c r="E19" s="34"/>
      <c r="F19" s="34"/>
      <c r="G19" s="34"/>
      <c r="H19" s="34"/>
      <c r="I19" s="34"/>
      <c r="J19" s="34"/>
      <c r="K19" s="92"/>
      <c r="L19" s="93"/>
      <c r="M19" s="34"/>
      <c r="N19" s="34"/>
      <c r="O19" s="34"/>
      <c r="P19" s="34"/>
      <c r="Q19" s="94"/>
      <c r="R19" s="109">
        <f t="shared" si="1"/>
        <v>0</v>
      </c>
      <c r="W19" t="str">
        <f t="shared" si="2"/>
        <v/>
      </c>
      <c r="X19" t="str">
        <f t="shared" si="3"/>
        <v/>
      </c>
      <c r="Y19" t="str">
        <f t="shared" si="0"/>
        <v/>
      </c>
      <c r="Z19" t="str">
        <f t="shared" si="4"/>
        <v/>
      </c>
      <c r="AA19" t="str">
        <f t="shared" si="0"/>
        <v/>
      </c>
      <c r="AB19" t="str">
        <f t="shared" si="5"/>
        <v/>
      </c>
      <c r="AC19" t="str">
        <f t="shared" si="0"/>
        <v/>
      </c>
      <c r="AD19" t="str">
        <f t="shared" si="6"/>
        <v/>
      </c>
      <c r="AE19" t="str">
        <f t="shared" si="0"/>
        <v/>
      </c>
      <c r="AF19" t="str">
        <f t="shared" si="7"/>
        <v/>
      </c>
      <c r="AG19" t="str">
        <f t="shared" si="0"/>
        <v/>
      </c>
      <c r="AH19" t="str">
        <f t="shared" si="8"/>
        <v/>
      </c>
    </row>
    <row r="20" spans="1:34" ht="15.75">
      <c r="A20" s="2">
        <v>15</v>
      </c>
      <c r="B20" s="111">
        <f>'1. Entry Form'!B30</f>
        <v>0</v>
      </c>
      <c r="C20" s="112">
        <f>'1. Entry Form'!C30</f>
        <v>0</v>
      </c>
      <c r="D20" s="93"/>
      <c r="E20" s="34"/>
      <c r="F20" s="34"/>
      <c r="G20" s="34"/>
      <c r="H20" s="34"/>
      <c r="I20" s="34"/>
      <c r="J20" s="34"/>
      <c r="K20" s="92"/>
      <c r="L20" s="93"/>
      <c r="M20" s="34"/>
      <c r="N20" s="34"/>
      <c r="O20" s="34"/>
      <c r="P20" s="34"/>
      <c r="Q20" s="94"/>
      <c r="R20" s="109">
        <f t="shared" si="1"/>
        <v>0</v>
      </c>
      <c r="W20" t="str">
        <f t="shared" si="2"/>
        <v/>
      </c>
      <c r="X20" t="str">
        <f t="shared" si="3"/>
        <v/>
      </c>
      <c r="Y20" t="str">
        <f t="shared" si="0"/>
        <v/>
      </c>
      <c r="Z20" t="str">
        <f t="shared" si="4"/>
        <v/>
      </c>
      <c r="AA20" t="str">
        <f t="shared" si="0"/>
        <v/>
      </c>
      <c r="AB20" t="str">
        <f t="shared" si="5"/>
        <v/>
      </c>
      <c r="AC20" t="str">
        <f t="shared" si="0"/>
        <v/>
      </c>
      <c r="AD20" t="str">
        <f t="shared" si="6"/>
        <v/>
      </c>
      <c r="AE20" t="str">
        <f t="shared" si="0"/>
        <v/>
      </c>
      <c r="AF20" t="str">
        <f t="shared" si="7"/>
        <v/>
      </c>
      <c r="AG20" t="str">
        <f t="shared" si="0"/>
        <v/>
      </c>
      <c r="AH20" t="str">
        <f t="shared" si="8"/>
        <v/>
      </c>
    </row>
    <row r="21" spans="1:34" ht="15.75">
      <c r="A21" s="2">
        <v>16</v>
      </c>
      <c r="B21" s="111">
        <f>'1. Entry Form'!B31</f>
        <v>0</v>
      </c>
      <c r="C21" s="112">
        <f>'1. Entry Form'!C31</f>
        <v>0</v>
      </c>
      <c r="D21" s="93"/>
      <c r="E21" s="34"/>
      <c r="F21" s="34"/>
      <c r="G21" s="34"/>
      <c r="H21" s="34"/>
      <c r="I21" s="34"/>
      <c r="J21" s="34"/>
      <c r="K21" s="92"/>
      <c r="L21" s="93"/>
      <c r="M21" s="34"/>
      <c r="N21" s="34"/>
      <c r="O21" s="34"/>
      <c r="P21" s="34"/>
      <c r="Q21" s="94"/>
      <c r="R21" s="109">
        <f t="shared" si="1"/>
        <v>0</v>
      </c>
      <c r="W21" t="str">
        <f t="shared" si="2"/>
        <v/>
      </c>
      <c r="X21" t="str">
        <f t="shared" si="3"/>
        <v/>
      </c>
      <c r="Y21" t="str">
        <f t="shared" si="0"/>
        <v/>
      </c>
      <c r="Z21" t="str">
        <f t="shared" si="4"/>
        <v/>
      </c>
      <c r="AA21" t="str">
        <f t="shared" si="0"/>
        <v/>
      </c>
      <c r="AB21" t="str">
        <f t="shared" si="5"/>
        <v/>
      </c>
      <c r="AC21" t="str">
        <f t="shared" si="0"/>
        <v/>
      </c>
      <c r="AD21" t="str">
        <f t="shared" si="6"/>
        <v/>
      </c>
      <c r="AE21" t="str">
        <f t="shared" si="0"/>
        <v/>
      </c>
      <c r="AF21" t="str">
        <f t="shared" si="7"/>
        <v/>
      </c>
      <c r="AG21" t="str">
        <f t="shared" si="0"/>
        <v/>
      </c>
      <c r="AH21" t="str">
        <f t="shared" si="8"/>
        <v/>
      </c>
    </row>
    <row r="22" spans="1:34" ht="15.75">
      <c r="A22" s="2">
        <v>17</v>
      </c>
      <c r="B22" s="111">
        <f>'1. Entry Form'!B32</f>
        <v>0</v>
      </c>
      <c r="C22" s="112">
        <f>'1. Entry Form'!C32</f>
        <v>0</v>
      </c>
      <c r="D22" s="93"/>
      <c r="E22" s="34"/>
      <c r="F22" s="34"/>
      <c r="G22" s="34"/>
      <c r="H22" s="34"/>
      <c r="I22" s="34"/>
      <c r="J22" s="34"/>
      <c r="K22" s="92"/>
      <c r="L22" s="93"/>
      <c r="M22" s="34"/>
      <c r="N22" s="34"/>
      <c r="O22" s="34"/>
      <c r="P22" s="34"/>
      <c r="Q22" s="94"/>
      <c r="R22" s="109">
        <f t="shared" si="1"/>
        <v>0</v>
      </c>
      <c r="W22" t="str">
        <f t="shared" si="2"/>
        <v/>
      </c>
      <c r="X22" t="str">
        <f t="shared" si="3"/>
        <v/>
      </c>
      <c r="Y22" t="str">
        <f t="shared" ref="Y22:Y35" si="9">IFERROR(VLOOKUP(F22,$S$6:$U$8,2,FALSE),"")</f>
        <v/>
      </c>
      <c r="Z22" t="str">
        <f t="shared" si="4"/>
        <v/>
      </c>
      <c r="AA22" t="str">
        <f t="shared" ref="AA22:AA35" si="10">IFERROR(VLOOKUP(H22,$S$6:$U$8,2,FALSE),"")</f>
        <v/>
      </c>
      <c r="AB22" t="str">
        <f t="shared" si="5"/>
        <v/>
      </c>
      <c r="AC22" t="str">
        <f t="shared" ref="AC22:AC35" si="11">IFERROR(VLOOKUP(J22,$S$6:$U$8,2,FALSE),"")</f>
        <v/>
      </c>
      <c r="AD22" t="str">
        <f t="shared" si="6"/>
        <v/>
      </c>
      <c r="AE22" t="str">
        <f t="shared" ref="AE22:AE35" si="12">IFERROR(VLOOKUP(L22,$S$6:$U$8,2,FALSE),"")</f>
        <v/>
      </c>
      <c r="AF22" t="str">
        <f t="shared" si="7"/>
        <v/>
      </c>
      <c r="AG22" t="str">
        <f t="shared" ref="AG22:AG35" si="13">IFERROR(VLOOKUP(N22,$S$6:$U$8,2,FALSE),"")</f>
        <v/>
      </c>
      <c r="AH22" t="str">
        <f t="shared" si="8"/>
        <v/>
      </c>
    </row>
    <row r="23" spans="1:34" ht="15.75">
      <c r="A23" s="2">
        <v>18</v>
      </c>
      <c r="B23" s="111">
        <f>'1. Entry Form'!B33</f>
        <v>0</v>
      </c>
      <c r="C23" s="112">
        <f>'1. Entry Form'!C33</f>
        <v>0</v>
      </c>
      <c r="D23" s="93"/>
      <c r="E23" s="34"/>
      <c r="F23" s="34"/>
      <c r="G23" s="34"/>
      <c r="H23" s="34"/>
      <c r="I23" s="34"/>
      <c r="J23" s="34"/>
      <c r="K23" s="92"/>
      <c r="L23" s="93"/>
      <c r="M23" s="34"/>
      <c r="N23" s="34"/>
      <c r="O23" s="34"/>
      <c r="P23" s="34"/>
      <c r="Q23" s="94"/>
      <c r="R23" s="109">
        <f t="shared" si="1"/>
        <v>0</v>
      </c>
      <c r="W23" t="str">
        <f t="shared" si="2"/>
        <v/>
      </c>
      <c r="X23" t="str">
        <f t="shared" si="3"/>
        <v/>
      </c>
      <c r="Y23" t="str">
        <f t="shared" si="9"/>
        <v/>
      </c>
      <c r="Z23" t="str">
        <f t="shared" si="4"/>
        <v/>
      </c>
      <c r="AA23" t="str">
        <f t="shared" si="10"/>
        <v/>
      </c>
      <c r="AB23" t="str">
        <f t="shared" si="5"/>
        <v/>
      </c>
      <c r="AC23" t="str">
        <f t="shared" si="11"/>
        <v/>
      </c>
      <c r="AD23" t="str">
        <f t="shared" si="6"/>
        <v/>
      </c>
      <c r="AE23" t="str">
        <f t="shared" si="12"/>
        <v/>
      </c>
      <c r="AF23" t="str">
        <f t="shared" si="7"/>
        <v/>
      </c>
      <c r="AG23" t="str">
        <f t="shared" si="13"/>
        <v/>
      </c>
      <c r="AH23" t="str">
        <f t="shared" si="8"/>
        <v/>
      </c>
    </row>
    <row r="24" spans="1:34" ht="15.75">
      <c r="A24" s="2">
        <v>19</v>
      </c>
      <c r="B24" s="111">
        <f>'1. Entry Form'!B34</f>
        <v>0</v>
      </c>
      <c r="C24" s="112">
        <f>'1. Entry Form'!C34</f>
        <v>0</v>
      </c>
      <c r="D24" s="93"/>
      <c r="E24" s="34"/>
      <c r="F24" s="34"/>
      <c r="G24" s="34"/>
      <c r="H24" s="34"/>
      <c r="I24" s="34"/>
      <c r="J24" s="34"/>
      <c r="K24" s="92"/>
      <c r="L24" s="93"/>
      <c r="M24" s="34"/>
      <c r="N24" s="34"/>
      <c r="O24" s="34"/>
      <c r="P24" s="34"/>
      <c r="Q24" s="94"/>
      <c r="R24" s="109">
        <f>SUM(W24:AG24)</f>
        <v>0</v>
      </c>
      <c r="W24" t="str">
        <f t="shared" si="2"/>
        <v/>
      </c>
      <c r="X24" t="str">
        <f t="shared" si="3"/>
        <v/>
      </c>
      <c r="Y24" t="str">
        <f t="shared" si="9"/>
        <v/>
      </c>
      <c r="Z24" t="str">
        <f t="shared" si="4"/>
        <v/>
      </c>
      <c r="AA24" t="str">
        <f t="shared" si="10"/>
        <v/>
      </c>
      <c r="AB24" t="str">
        <f t="shared" si="5"/>
        <v/>
      </c>
      <c r="AC24" t="str">
        <f t="shared" si="11"/>
        <v/>
      </c>
      <c r="AD24" t="str">
        <f t="shared" si="6"/>
        <v/>
      </c>
      <c r="AE24" t="str">
        <f t="shared" si="12"/>
        <v/>
      </c>
      <c r="AF24" t="str">
        <f t="shared" si="7"/>
        <v/>
      </c>
      <c r="AG24" t="str">
        <f t="shared" si="13"/>
        <v/>
      </c>
      <c r="AH24" t="str">
        <f t="shared" si="8"/>
        <v/>
      </c>
    </row>
    <row r="25" spans="1:34" ht="15.75">
      <c r="A25" s="2">
        <v>20</v>
      </c>
      <c r="B25" s="111">
        <f>'1. Entry Form'!B35</f>
        <v>0</v>
      </c>
      <c r="C25" s="112">
        <f>'1. Entry Form'!C35</f>
        <v>0</v>
      </c>
      <c r="D25" s="93"/>
      <c r="E25" s="34"/>
      <c r="F25" s="34"/>
      <c r="G25" s="34"/>
      <c r="H25" s="34"/>
      <c r="I25" s="34"/>
      <c r="J25" s="34"/>
      <c r="K25" s="92"/>
      <c r="L25" s="93"/>
      <c r="M25" s="34"/>
      <c r="N25" s="34"/>
      <c r="O25" s="34"/>
      <c r="P25" s="34"/>
      <c r="Q25" s="94"/>
      <c r="R25" s="109">
        <f t="shared" si="1"/>
        <v>0</v>
      </c>
      <c r="W25" t="str">
        <f t="shared" si="2"/>
        <v/>
      </c>
      <c r="X25" t="str">
        <f t="shared" si="3"/>
        <v/>
      </c>
      <c r="Y25" t="str">
        <f t="shared" si="9"/>
        <v/>
      </c>
      <c r="Z25" t="str">
        <f t="shared" si="4"/>
        <v/>
      </c>
      <c r="AA25" t="str">
        <f t="shared" si="10"/>
        <v/>
      </c>
      <c r="AB25" t="str">
        <f t="shared" si="5"/>
        <v/>
      </c>
      <c r="AC25" t="str">
        <f t="shared" si="11"/>
        <v/>
      </c>
      <c r="AD25" t="str">
        <f t="shared" si="6"/>
        <v/>
      </c>
      <c r="AE25" t="str">
        <f t="shared" si="12"/>
        <v/>
      </c>
      <c r="AF25" t="str">
        <f t="shared" si="7"/>
        <v/>
      </c>
      <c r="AG25" t="str">
        <f t="shared" si="13"/>
        <v/>
      </c>
      <c r="AH25" t="str">
        <f t="shared" si="8"/>
        <v/>
      </c>
    </row>
    <row r="26" spans="1:34" ht="15.75">
      <c r="A26" s="2">
        <v>21</v>
      </c>
      <c r="B26" s="111">
        <f>'1. Entry Form'!B36</f>
        <v>0</v>
      </c>
      <c r="C26" s="112">
        <f>'1. Entry Form'!C36</f>
        <v>0</v>
      </c>
      <c r="D26" s="93"/>
      <c r="E26" s="34"/>
      <c r="F26" s="34"/>
      <c r="G26" s="34"/>
      <c r="H26" s="34"/>
      <c r="I26" s="34"/>
      <c r="J26" s="34"/>
      <c r="K26" s="92"/>
      <c r="L26" s="93"/>
      <c r="M26" s="34"/>
      <c r="N26" s="34"/>
      <c r="O26" s="34"/>
      <c r="P26" s="34"/>
      <c r="Q26" s="94"/>
      <c r="R26" s="109">
        <f t="shared" si="1"/>
        <v>0</v>
      </c>
      <c r="W26" t="str">
        <f t="shared" si="2"/>
        <v/>
      </c>
      <c r="X26" t="str">
        <f t="shared" si="3"/>
        <v/>
      </c>
      <c r="Y26" t="str">
        <f t="shared" si="9"/>
        <v/>
      </c>
      <c r="Z26" t="str">
        <f t="shared" si="4"/>
        <v/>
      </c>
      <c r="AA26" t="str">
        <f t="shared" si="10"/>
        <v/>
      </c>
      <c r="AB26" t="str">
        <f t="shared" si="5"/>
        <v/>
      </c>
      <c r="AC26" t="str">
        <f t="shared" si="11"/>
        <v/>
      </c>
      <c r="AD26" t="str">
        <f t="shared" si="6"/>
        <v/>
      </c>
      <c r="AE26" t="str">
        <f t="shared" si="12"/>
        <v/>
      </c>
      <c r="AF26" t="str">
        <f t="shared" si="7"/>
        <v/>
      </c>
      <c r="AG26" t="str">
        <f t="shared" si="13"/>
        <v/>
      </c>
      <c r="AH26" t="str">
        <f t="shared" si="8"/>
        <v/>
      </c>
    </row>
    <row r="27" spans="1:34" ht="15.75">
      <c r="A27" s="2">
        <v>22</v>
      </c>
      <c r="B27" s="111">
        <f>'1. Entry Form'!B37</f>
        <v>0</v>
      </c>
      <c r="C27" s="112">
        <f>'1. Entry Form'!C37</f>
        <v>0</v>
      </c>
      <c r="D27" s="93"/>
      <c r="E27" s="34"/>
      <c r="F27" s="34"/>
      <c r="G27" s="34"/>
      <c r="H27" s="34"/>
      <c r="I27" s="34"/>
      <c r="J27" s="34"/>
      <c r="K27" s="92"/>
      <c r="L27" s="93"/>
      <c r="M27" s="34"/>
      <c r="N27" s="34"/>
      <c r="O27" s="34"/>
      <c r="P27" s="34"/>
      <c r="Q27" s="94"/>
      <c r="R27" s="109">
        <f t="shared" si="1"/>
        <v>0</v>
      </c>
      <c r="W27" t="str">
        <f t="shared" si="2"/>
        <v/>
      </c>
      <c r="X27" t="str">
        <f t="shared" si="3"/>
        <v/>
      </c>
      <c r="Y27" t="str">
        <f t="shared" si="9"/>
        <v/>
      </c>
      <c r="Z27" t="str">
        <f t="shared" si="4"/>
        <v/>
      </c>
      <c r="AA27" t="str">
        <f t="shared" si="10"/>
        <v/>
      </c>
      <c r="AB27" t="str">
        <f t="shared" si="5"/>
        <v/>
      </c>
      <c r="AC27" t="str">
        <f t="shared" si="11"/>
        <v/>
      </c>
      <c r="AD27" t="str">
        <f t="shared" si="6"/>
        <v/>
      </c>
      <c r="AE27" t="str">
        <f t="shared" si="12"/>
        <v/>
      </c>
      <c r="AF27" t="str">
        <f t="shared" si="7"/>
        <v/>
      </c>
      <c r="AG27" t="str">
        <f t="shared" si="13"/>
        <v/>
      </c>
      <c r="AH27" t="str">
        <f t="shared" si="8"/>
        <v/>
      </c>
    </row>
    <row r="28" spans="1:34" ht="15.75">
      <c r="A28" s="2">
        <v>23</v>
      </c>
      <c r="B28" s="111">
        <f>'1. Entry Form'!B38</f>
        <v>0</v>
      </c>
      <c r="C28" s="112">
        <f>'1. Entry Form'!C38</f>
        <v>0</v>
      </c>
      <c r="D28" s="93"/>
      <c r="E28" s="34"/>
      <c r="F28" s="34"/>
      <c r="G28" s="34"/>
      <c r="H28" s="34"/>
      <c r="I28" s="34"/>
      <c r="J28" s="34"/>
      <c r="K28" s="92"/>
      <c r="L28" s="93"/>
      <c r="M28" s="34"/>
      <c r="N28" s="34"/>
      <c r="O28" s="34"/>
      <c r="P28" s="34"/>
      <c r="Q28" s="94"/>
      <c r="R28" s="109">
        <f t="shared" si="1"/>
        <v>0</v>
      </c>
      <c r="W28" t="str">
        <f t="shared" si="2"/>
        <v/>
      </c>
      <c r="X28" t="str">
        <f t="shared" si="3"/>
        <v/>
      </c>
      <c r="Y28" t="str">
        <f t="shared" si="9"/>
        <v/>
      </c>
      <c r="Z28" t="str">
        <f t="shared" si="4"/>
        <v/>
      </c>
      <c r="AA28" t="str">
        <f t="shared" si="10"/>
        <v/>
      </c>
      <c r="AB28" t="str">
        <f t="shared" si="5"/>
        <v/>
      </c>
      <c r="AC28" t="str">
        <f t="shared" si="11"/>
        <v/>
      </c>
      <c r="AD28" t="str">
        <f t="shared" si="6"/>
        <v/>
      </c>
      <c r="AE28" t="str">
        <f t="shared" si="12"/>
        <v/>
      </c>
      <c r="AF28" t="str">
        <f t="shared" si="7"/>
        <v/>
      </c>
      <c r="AG28" t="str">
        <f t="shared" si="13"/>
        <v/>
      </c>
      <c r="AH28" t="str">
        <f t="shared" si="8"/>
        <v/>
      </c>
    </row>
    <row r="29" spans="1:34" ht="15.75">
      <c r="A29" s="2">
        <v>24</v>
      </c>
      <c r="B29" s="111">
        <f>'1. Entry Form'!B39</f>
        <v>0</v>
      </c>
      <c r="C29" s="112">
        <f>'1. Entry Form'!C39</f>
        <v>0</v>
      </c>
      <c r="D29" s="93"/>
      <c r="E29" s="34"/>
      <c r="F29" s="34"/>
      <c r="G29" s="34"/>
      <c r="H29" s="34"/>
      <c r="I29" s="34"/>
      <c r="J29" s="34"/>
      <c r="K29" s="92"/>
      <c r="L29" s="93"/>
      <c r="M29" s="34"/>
      <c r="N29" s="34"/>
      <c r="O29" s="34"/>
      <c r="P29" s="34"/>
      <c r="Q29" s="94"/>
      <c r="R29" s="109">
        <f t="shared" si="1"/>
        <v>0</v>
      </c>
      <c r="W29" t="str">
        <f t="shared" si="2"/>
        <v/>
      </c>
      <c r="X29" t="str">
        <f t="shared" si="3"/>
        <v/>
      </c>
      <c r="Y29" t="str">
        <f t="shared" si="9"/>
        <v/>
      </c>
      <c r="Z29" t="str">
        <f t="shared" si="4"/>
        <v/>
      </c>
      <c r="AA29" t="str">
        <f t="shared" si="10"/>
        <v/>
      </c>
      <c r="AB29" t="str">
        <f t="shared" si="5"/>
        <v/>
      </c>
      <c r="AC29" t="str">
        <f t="shared" si="11"/>
        <v/>
      </c>
      <c r="AD29" t="str">
        <f t="shared" si="6"/>
        <v/>
      </c>
      <c r="AE29" t="str">
        <f t="shared" si="12"/>
        <v/>
      </c>
      <c r="AF29" t="str">
        <f t="shared" si="7"/>
        <v/>
      </c>
      <c r="AG29" t="str">
        <f t="shared" si="13"/>
        <v/>
      </c>
      <c r="AH29" t="str">
        <f t="shared" si="8"/>
        <v/>
      </c>
    </row>
    <row r="30" spans="1:34" ht="15.75">
      <c r="A30" s="2">
        <v>25</v>
      </c>
      <c r="B30" s="111">
        <f>'1. Entry Form'!B40</f>
        <v>0</v>
      </c>
      <c r="C30" s="112">
        <f>'1. Entry Form'!C40</f>
        <v>0</v>
      </c>
      <c r="D30" s="93"/>
      <c r="E30" s="34"/>
      <c r="F30" s="34"/>
      <c r="G30" s="34"/>
      <c r="H30" s="34"/>
      <c r="I30" s="34"/>
      <c r="J30" s="34"/>
      <c r="K30" s="92"/>
      <c r="L30" s="93"/>
      <c r="M30" s="34"/>
      <c r="N30" s="34"/>
      <c r="O30" s="34"/>
      <c r="P30" s="34"/>
      <c r="Q30" s="94"/>
      <c r="R30" s="109">
        <f t="shared" si="1"/>
        <v>0</v>
      </c>
      <c r="W30" t="str">
        <f t="shared" si="2"/>
        <v/>
      </c>
      <c r="X30" t="str">
        <f t="shared" si="3"/>
        <v/>
      </c>
      <c r="Y30" t="str">
        <f t="shared" si="9"/>
        <v/>
      </c>
      <c r="Z30" t="str">
        <f t="shared" si="4"/>
        <v/>
      </c>
      <c r="AA30" t="str">
        <f t="shared" si="10"/>
        <v/>
      </c>
      <c r="AB30" t="str">
        <f t="shared" si="5"/>
        <v/>
      </c>
      <c r="AC30" t="str">
        <f t="shared" si="11"/>
        <v/>
      </c>
      <c r="AD30" t="str">
        <f t="shared" si="6"/>
        <v/>
      </c>
      <c r="AE30" t="str">
        <f t="shared" si="12"/>
        <v/>
      </c>
      <c r="AF30" t="str">
        <f t="shared" si="7"/>
        <v/>
      </c>
      <c r="AG30" t="str">
        <f t="shared" si="13"/>
        <v/>
      </c>
      <c r="AH30" t="str">
        <f t="shared" si="8"/>
        <v/>
      </c>
    </row>
    <row r="31" spans="1:34" ht="15.75">
      <c r="A31" s="2">
        <v>26</v>
      </c>
      <c r="B31" s="111">
        <f>'1. Entry Form'!B41</f>
        <v>0</v>
      </c>
      <c r="C31" s="112">
        <f>'1. Entry Form'!C41</f>
        <v>0</v>
      </c>
      <c r="D31" s="93"/>
      <c r="E31" s="34"/>
      <c r="F31" s="34"/>
      <c r="G31" s="34"/>
      <c r="H31" s="34"/>
      <c r="I31" s="34"/>
      <c r="J31" s="34"/>
      <c r="K31" s="92"/>
      <c r="L31" s="93"/>
      <c r="M31" s="34"/>
      <c r="N31" s="34"/>
      <c r="O31" s="34"/>
      <c r="P31" s="34"/>
      <c r="Q31" s="94"/>
      <c r="R31" s="109">
        <f t="shared" si="1"/>
        <v>0</v>
      </c>
      <c r="W31" t="str">
        <f t="shared" si="2"/>
        <v/>
      </c>
      <c r="X31" t="str">
        <f t="shared" si="3"/>
        <v/>
      </c>
      <c r="Y31" t="str">
        <f t="shared" si="9"/>
        <v/>
      </c>
      <c r="Z31" t="str">
        <f t="shared" si="4"/>
        <v/>
      </c>
      <c r="AA31" t="str">
        <f t="shared" si="10"/>
        <v/>
      </c>
      <c r="AB31" t="str">
        <f t="shared" si="5"/>
        <v/>
      </c>
      <c r="AC31" t="str">
        <f t="shared" si="11"/>
        <v/>
      </c>
      <c r="AD31" t="str">
        <f t="shared" si="6"/>
        <v/>
      </c>
      <c r="AE31" t="str">
        <f t="shared" si="12"/>
        <v/>
      </c>
      <c r="AF31" t="str">
        <f t="shared" si="7"/>
        <v/>
      </c>
      <c r="AG31" t="str">
        <f t="shared" si="13"/>
        <v/>
      </c>
      <c r="AH31" t="str">
        <f t="shared" si="8"/>
        <v/>
      </c>
    </row>
    <row r="32" spans="1:34" ht="15.75">
      <c r="A32" s="2">
        <v>27</v>
      </c>
      <c r="B32" s="111">
        <f>'1. Entry Form'!B42</f>
        <v>0</v>
      </c>
      <c r="C32" s="112">
        <f>'1. Entry Form'!C42</f>
        <v>0</v>
      </c>
      <c r="D32" s="93"/>
      <c r="E32" s="34"/>
      <c r="F32" s="34"/>
      <c r="G32" s="34"/>
      <c r="H32" s="34"/>
      <c r="I32" s="34"/>
      <c r="J32" s="34"/>
      <c r="K32" s="92"/>
      <c r="L32" s="93"/>
      <c r="M32" s="34"/>
      <c r="N32" s="34"/>
      <c r="O32" s="34"/>
      <c r="P32" s="34"/>
      <c r="Q32" s="94"/>
      <c r="R32" s="109">
        <f t="shared" si="1"/>
        <v>0</v>
      </c>
      <c r="W32" t="str">
        <f t="shared" si="2"/>
        <v/>
      </c>
      <c r="X32" t="str">
        <f t="shared" si="3"/>
        <v/>
      </c>
      <c r="Y32" t="str">
        <f t="shared" si="9"/>
        <v/>
      </c>
      <c r="Z32" t="str">
        <f t="shared" si="4"/>
        <v/>
      </c>
      <c r="AA32" t="str">
        <f t="shared" si="10"/>
        <v/>
      </c>
      <c r="AB32" t="str">
        <f t="shared" si="5"/>
        <v/>
      </c>
      <c r="AC32" t="str">
        <f t="shared" si="11"/>
        <v/>
      </c>
      <c r="AD32" t="str">
        <f t="shared" si="6"/>
        <v/>
      </c>
      <c r="AE32" t="str">
        <f t="shared" si="12"/>
        <v/>
      </c>
      <c r="AF32" t="str">
        <f t="shared" si="7"/>
        <v/>
      </c>
      <c r="AG32" t="str">
        <f t="shared" si="13"/>
        <v/>
      </c>
      <c r="AH32" t="str">
        <f t="shared" si="8"/>
        <v/>
      </c>
    </row>
    <row r="33" spans="1:34" ht="15.75">
      <c r="A33" s="2">
        <v>28</v>
      </c>
      <c r="B33" s="111">
        <f>'1. Entry Form'!B43</f>
        <v>0</v>
      </c>
      <c r="C33" s="112">
        <f>'1. Entry Form'!C43</f>
        <v>0</v>
      </c>
      <c r="D33" s="93"/>
      <c r="E33" s="34"/>
      <c r="F33" s="34"/>
      <c r="G33" s="34"/>
      <c r="H33" s="34"/>
      <c r="I33" s="34"/>
      <c r="J33" s="34"/>
      <c r="K33" s="92"/>
      <c r="L33" s="93"/>
      <c r="M33" s="34"/>
      <c r="N33" s="34"/>
      <c r="O33" s="34"/>
      <c r="P33" s="34"/>
      <c r="Q33" s="94"/>
      <c r="R33" s="109">
        <f t="shared" si="1"/>
        <v>0</v>
      </c>
      <c r="W33" t="str">
        <f t="shared" si="2"/>
        <v/>
      </c>
      <c r="X33" t="str">
        <f t="shared" si="3"/>
        <v/>
      </c>
      <c r="Y33" t="str">
        <f t="shared" si="9"/>
        <v/>
      </c>
      <c r="Z33" t="str">
        <f t="shared" si="4"/>
        <v/>
      </c>
      <c r="AA33" t="str">
        <f t="shared" si="10"/>
        <v/>
      </c>
      <c r="AB33" t="str">
        <f t="shared" si="5"/>
        <v/>
      </c>
      <c r="AC33" t="str">
        <f t="shared" si="11"/>
        <v/>
      </c>
      <c r="AD33" t="str">
        <f t="shared" si="6"/>
        <v/>
      </c>
      <c r="AE33" t="str">
        <f t="shared" si="12"/>
        <v/>
      </c>
      <c r="AF33" t="str">
        <f t="shared" si="7"/>
        <v/>
      </c>
      <c r="AG33" t="str">
        <f t="shared" si="13"/>
        <v/>
      </c>
      <c r="AH33" t="str">
        <f t="shared" si="8"/>
        <v/>
      </c>
    </row>
    <row r="34" spans="1:34" ht="15.75">
      <c r="A34" s="2">
        <v>29</v>
      </c>
      <c r="B34" s="111">
        <f>'1. Entry Form'!B44</f>
        <v>0</v>
      </c>
      <c r="C34" s="112">
        <f>'1. Entry Form'!C44</f>
        <v>0</v>
      </c>
      <c r="D34" s="93"/>
      <c r="E34" s="34"/>
      <c r="F34" s="34"/>
      <c r="G34" s="34"/>
      <c r="H34" s="34"/>
      <c r="I34" s="34"/>
      <c r="J34" s="34"/>
      <c r="K34" s="92"/>
      <c r="L34" s="93"/>
      <c r="M34" s="34"/>
      <c r="N34" s="34"/>
      <c r="O34" s="34"/>
      <c r="P34" s="34"/>
      <c r="Q34" s="94"/>
      <c r="R34" s="109">
        <f t="shared" si="1"/>
        <v>0</v>
      </c>
      <c r="W34" t="str">
        <f t="shared" si="2"/>
        <v/>
      </c>
      <c r="X34" t="str">
        <f>IFERROR(VLOOKUP(E34,$S$10:$U$12,2,FALSE),"")</f>
        <v/>
      </c>
      <c r="Y34" t="str">
        <f t="shared" si="9"/>
        <v/>
      </c>
      <c r="Z34" t="str">
        <f t="shared" si="4"/>
        <v/>
      </c>
      <c r="AA34" t="str">
        <f t="shared" si="10"/>
        <v/>
      </c>
      <c r="AB34" t="str">
        <f t="shared" si="5"/>
        <v/>
      </c>
      <c r="AC34" t="str">
        <f t="shared" si="11"/>
        <v/>
      </c>
      <c r="AD34" t="str">
        <f t="shared" si="6"/>
        <v/>
      </c>
      <c r="AE34" t="str">
        <f t="shared" si="12"/>
        <v/>
      </c>
      <c r="AF34" t="str">
        <f t="shared" si="7"/>
        <v/>
      </c>
      <c r="AG34" t="str">
        <f t="shared" si="13"/>
        <v/>
      </c>
      <c r="AH34" t="str">
        <f t="shared" si="8"/>
        <v/>
      </c>
    </row>
    <row r="35" spans="1:34" ht="16.5" thickBot="1">
      <c r="A35" s="2">
        <v>30</v>
      </c>
      <c r="B35" s="114">
        <f>'1. Entry Form'!B45</f>
        <v>0</v>
      </c>
      <c r="C35" s="115">
        <f>'1. Entry Form'!C45</f>
        <v>0</v>
      </c>
      <c r="D35" s="98"/>
      <c r="E35" s="99"/>
      <c r="F35" s="99"/>
      <c r="G35" s="99"/>
      <c r="H35" s="99"/>
      <c r="I35" s="99"/>
      <c r="J35" s="99"/>
      <c r="K35" s="102"/>
      <c r="L35" s="98"/>
      <c r="M35" s="99"/>
      <c r="N35" s="99"/>
      <c r="O35" s="99"/>
      <c r="P35" s="99"/>
      <c r="Q35" s="100"/>
      <c r="R35" s="109">
        <f t="shared" si="1"/>
        <v>0</v>
      </c>
      <c r="W35" t="str">
        <f t="shared" si="2"/>
        <v/>
      </c>
      <c r="X35" t="str">
        <f t="shared" si="3"/>
        <v/>
      </c>
      <c r="Y35" t="str">
        <f t="shared" si="9"/>
        <v/>
      </c>
      <c r="Z35" t="str">
        <f t="shared" si="4"/>
        <v/>
      </c>
      <c r="AA35" t="str">
        <f t="shared" si="10"/>
        <v/>
      </c>
      <c r="AB35" t="str">
        <f t="shared" si="5"/>
        <v/>
      </c>
      <c r="AC35" t="str">
        <f t="shared" si="11"/>
        <v/>
      </c>
      <c r="AD35" t="str">
        <f t="shared" si="6"/>
        <v/>
      </c>
      <c r="AE35" t="str">
        <f t="shared" si="12"/>
        <v/>
      </c>
      <c r="AF35" t="str">
        <f t="shared" si="7"/>
        <v/>
      </c>
      <c r="AG35" t="str">
        <f t="shared" si="13"/>
        <v/>
      </c>
      <c r="AH35" t="str">
        <f t="shared" si="8"/>
        <v/>
      </c>
    </row>
    <row r="36" spans="1:34" ht="15.75" thickBot="1">
      <c r="Q36" s="116" t="s">
        <v>195</v>
      </c>
      <c r="R36" s="117">
        <f>SUM(R6:R35)</f>
        <v>0</v>
      </c>
    </row>
    <row r="37" spans="1:34" ht="15.75" thickTop="1"/>
  </sheetData>
  <sheetProtection algorithmName="SHA-512" hashValue="5fBXjhEKW7DYJPbBlPPy2/l4mccCp0Cgh0EyvmifrJx98HoHjxP8mx6mxzrty9vTvz3P91lALi/aLYjpDhrtaQ==" saltValue="xTqZlqj2z8xe3TIroixHCw==" spinCount="100000" sheet="1" objects="1" scenarios="1"/>
  <mergeCells count="13">
    <mergeCell ref="B4:B5"/>
    <mergeCell ref="C4:C5"/>
    <mergeCell ref="L3:Q3"/>
    <mergeCell ref="D2:Q2"/>
    <mergeCell ref="D3:K3"/>
    <mergeCell ref="D4:E4"/>
    <mergeCell ref="F4:G4"/>
    <mergeCell ref="H4:I4"/>
    <mergeCell ref="J4:K4"/>
    <mergeCell ref="L4:M4"/>
    <mergeCell ref="N4:O4"/>
    <mergeCell ref="P4:Q4"/>
    <mergeCell ref="B3:C3"/>
  </mergeCells>
  <dataValidations count="2">
    <dataValidation type="list" allowBlank="1" showInputMessage="1" showErrorMessage="1" sqref="E6:E35 G6:G35 I6:I35 K6:K35 M6:M35 O6:O35 Q6:Q35" xr:uid="{E86F404D-E481-4EAE-B2DB-66FA9468B86A}">
      <formula1>$S$11:$S$12</formula1>
    </dataValidation>
    <dataValidation type="list" allowBlank="1" showInputMessage="1" showErrorMessage="1" sqref="D6:D35 F6:F35 H6:H35 J6:J35 L6:L35 N6:N35 P6:P35" xr:uid="{EDB76769-063D-4735-8392-0696D135487F}">
      <formula1>$S$7:$S$8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S32"/>
  <sheetViews>
    <sheetView topLeftCell="L1" workbookViewId="0">
      <selection activeCell="R14" sqref="R14"/>
    </sheetView>
  </sheetViews>
  <sheetFormatPr defaultRowHeight="15"/>
  <cols>
    <col min="1" max="1" width="24.7109375" bestFit="1" customWidth="1"/>
    <col min="2" max="2" width="13.42578125" bestFit="1" customWidth="1"/>
    <col min="3" max="3" width="21.42578125" bestFit="1" customWidth="1"/>
    <col min="4" max="4" width="15.7109375" bestFit="1" customWidth="1"/>
    <col min="5" max="5" width="10.5703125" bestFit="1" customWidth="1"/>
    <col min="6" max="6" width="9" bestFit="1" customWidth="1"/>
    <col min="17" max="17" width="16.5703125" customWidth="1"/>
    <col min="18" max="18" width="11.140625" customWidth="1"/>
    <col min="23" max="23" width="47.85546875" bestFit="1" customWidth="1"/>
    <col min="26" max="26" width="12.85546875" bestFit="1" customWidth="1"/>
    <col min="29" max="29" width="11.5703125" bestFit="1" customWidth="1"/>
    <col min="37" max="37" width="11.85546875" bestFit="1" customWidth="1"/>
    <col min="41" max="41" width="24.28515625" customWidth="1"/>
    <col min="42" max="45" width="11.7109375" customWidth="1"/>
  </cols>
  <sheetData>
    <row r="1" spans="1:45" ht="15.75">
      <c r="A1" s="171" t="s">
        <v>36</v>
      </c>
      <c r="B1" s="171"/>
      <c r="C1" s="171"/>
      <c r="D1" s="171"/>
      <c r="E1" s="171"/>
      <c r="F1" s="171"/>
      <c r="G1" s="171"/>
      <c r="H1" s="61"/>
      <c r="I1" s="6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71" t="s">
        <v>37</v>
      </c>
      <c r="X1" s="171"/>
      <c r="Y1" s="61"/>
      <c r="Z1" s="171" t="s">
        <v>38</v>
      </c>
      <c r="AA1" s="171"/>
      <c r="AB1" s="171"/>
      <c r="AC1" s="171"/>
      <c r="AD1" s="1"/>
      <c r="AE1" s="171" t="s">
        <v>39</v>
      </c>
      <c r="AF1" s="171"/>
      <c r="AG1" s="1"/>
      <c r="AH1" s="171" t="s">
        <v>40</v>
      </c>
      <c r="AI1" s="171"/>
      <c r="AJ1" s="61"/>
      <c r="AK1" s="171" t="s">
        <v>41</v>
      </c>
      <c r="AL1" s="171"/>
      <c r="AM1" s="171"/>
      <c r="AN1" s="1"/>
    </row>
    <row r="2" spans="1:45" ht="15.75">
      <c r="A2" s="62" t="s">
        <v>43</v>
      </c>
      <c r="B2" s="62" t="s">
        <v>44</v>
      </c>
      <c r="C2" s="62" t="s">
        <v>45</v>
      </c>
      <c r="D2" s="62" t="s">
        <v>46</v>
      </c>
      <c r="E2" s="62" t="s">
        <v>47</v>
      </c>
      <c r="F2" s="62" t="s">
        <v>48</v>
      </c>
      <c r="G2" s="62" t="s">
        <v>49</v>
      </c>
      <c r="H2" s="62"/>
      <c r="I2" s="62" t="s">
        <v>44</v>
      </c>
      <c r="J2" s="1"/>
      <c r="K2" s="1" t="s">
        <v>50</v>
      </c>
      <c r="L2" s="1"/>
      <c r="M2" s="1" t="s">
        <v>51</v>
      </c>
      <c r="N2" s="1"/>
      <c r="O2" s="1" t="s">
        <v>52</v>
      </c>
      <c r="P2" s="1"/>
      <c r="Q2" s="1" t="s">
        <v>53</v>
      </c>
      <c r="R2" s="1"/>
      <c r="S2" s="1" t="s">
        <v>54</v>
      </c>
      <c r="T2" s="1"/>
      <c r="U2" s="1" t="s">
        <v>55</v>
      </c>
      <c r="V2" s="1"/>
      <c r="W2" s="1" t="s">
        <v>43</v>
      </c>
      <c r="X2" s="1" t="s">
        <v>56</v>
      </c>
      <c r="Y2" s="1"/>
      <c r="Z2" s="1" t="s">
        <v>56</v>
      </c>
      <c r="AA2" s="1" t="s">
        <v>43</v>
      </c>
      <c r="AB2" s="1" t="s">
        <v>57</v>
      </c>
      <c r="AC2" s="1" t="s">
        <v>58</v>
      </c>
      <c r="AD2" s="1"/>
      <c r="AE2" s="1" t="s">
        <v>43</v>
      </c>
      <c r="AF2" s="1" t="s">
        <v>58</v>
      </c>
      <c r="AG2" s="1"/>
      <c r="AH2" s="1" t="s">
        <v>56</v>
      </c>
      <c r="AI2" s="1" t="s">
        <v>59</v>
      </c>
      <c r="AJ2" s="1"/>
      <c r="AK2" s="1" t="s">
        <v>56</v>
      </c>
      <c r="AL2" s="1" t="s">
        <v>60</v>
      </c>
      <c r="AM2" s="1" t="s">
        <v>61</v>
      </c>
      <c r="AN2" s="1"/>
    </row>
    <row r="3" spans="1:45" ht="15.75">
      <c r="A3" s="1" t="s">
        <v>62</v>
      </c>
      <c r="B3" s="1" t="s">
        <v>63</v>
      </c>
      <c r="C3" s="1" t="s">
        <v>64</v>
      </c>
      <c r="D3" s="1" t="s">
        <v>65</v>
      </c>
      <c r="E3" s="1" t="s">
        <v>65</v>
      </c>
      <c r="F3" s="1" t="s">
        <v>65</v>
      </c>
      <c r="G3" s="1">
        <v>1</v>
      </c>
      <c r="H3" s="1"/>
      <c r="I3" s="1" t="s">
        <v>66</v>
      </c>
      <c r="J3" s="1"/>
      <c r="K3" s="1" t="s">
        <v>67</v>
      </c>
      <c r="L3" s="1"/>
      <c r="M3" s="63">
        <v>45099</v>
      </c>
      <c r="N3" s="1"/>
      <c r="O3" s="63">
        <v>45101</v>
      </c>
      <c r="P3" s="1"/>
      <c r="Q3" s="1" t="s">
        <v>68</v>
      </c>
      <c r="R3" s="1"/>
      <c r="S3" s="1" t="s">
        <v>67</v>
      </c>
      <c r="T3" s="1"/>
      <c r="U3" s="1" t="s">
        <v>69</v>
      </c>
      <c r="V3" s="1"/>
      <c r="W3" s="1" t="s">
        <v>189</v>
      </c>
      <c r="X3" s="1" t="s">
        <v>144</v>
      </c>
      <c r="Y3" s="1"/>
      <c r="Z3" s="1" t="s">
        <v>82</v>
      </c>
      <c r="AA3" s="1" t="s">
        <v>144</v>
      </c>
      <c r="AB3" s="1" t="s">
        <v>0</v>
      </c>
      <c r="AC3" s="80">
        <v>120</v>
      </c>
      <c r="AD3" s="1"/>
      <c r="AE3" s="1" t="s">
        <v>76</v>
      </c>
      <c r="AF3" s="81">
        <v>25</v>
      </c>
      <c r="AG3" s="1"/>
      <c r="AH3" s="1" t="s">
        <v>70</v>
      </c>
      <c r="AI3" s="1">
        <v>0</v>
      </c>
      <c r="AJ3" s="1"/>
      <c r="AK3" s="1" t="s">
        <v>120</v>
      </c>
      <c r="AL3" s="1" t="s">
        <v>70</v>
      </c>
      <c r="AM3" s="1" t="s">
        <v>0</v>
      </c>
      <c r="AN3" s="1"/>
      <c r="AO3" s="61" t="s">
        <v>42</v>
      </c>
      <c r="AP3" s="61" t="s">
        <v>180</v>
      </c>
      <c r="AQ3" s="61" t="s">
        <v>181</v>
      </c>
      <c r="AR3" s="61" t="s">
        <v>182</v>
      </c>
      <c r="AS3" s="61" t="s">
        <v>183</v>
      </c>
    </row>
    <row r="4" spans="1:45" ht="15.75">
      <c r="A4" s="1" t="s">
        <v>73</v>
      </c>
      <c r="B4" s="1" t="s">
        <v>66</v>
      </c>
      <c r="C4" s="1" t="s">
        <v>64</v>
      </c>
      <c r="D4" s="1" t="s">
        <v>65</v>
      </c>
      <c r="E4" s="1" t="s">
        <v>65</v>
      </c>
      <c r="F4" s="1" t="s">
        <v>65</v>
      </c>
      <c r="G4" s="1">
        <v>2</v>
      </c>
      <c r="H4" s="1"/>
      <c r="I4" s="1" t="s">
        <v>63</v>
      </c>
      <c r="J4" s="1"/>
      <c r="K4" s="1" t="s">
        <v>74</v>
      </c>
      <c r="L4" s="1"/>
      <c r="M4" s="63">
        <v>45100</v>
      </c>
      <c r="N4" s="1"/>
      <c r="O4" s="63">
        <v>45102</v>
      </c>
      <c r="P4" s="1"/>
      <c r="Q4" s="1" t="s">
        <v>141</v>
      </c>
      <c r="R4" s="1"/>
      <c r="S4" s="1" t="s">
        <v>74</v>
      </c>
      <c r="T4" s="1"/>
      <c r="U4" s="1" t="s">
        <v>75</v>
      </c>
      <c r="V4" s="1"/>
      <c r="W4" s="1" t="s">
        <v>174</v>
      </c>
      <c r="X4" s="1" t="s">
        <v>151</v>
      </c>
      <c r="Y4" s="1"/>
      <c r="Z4" s="1" t="s">
        <v>82</v>
      </c>
      <c r="AA4" s="1" t="s">
        <v>144</v>
      </c>
      <c r="AB4" s="1" t="s">
        <v>0</v>
      </c>
      <c r="AC4" s="80">
        <v>120</v>
      </c>
      <c r="AD4" s="1"/>
      <c r="AE4" s="1" t="s">
        <v>189</v>
      </c>
      <c r="AF4" s="81">
        <v>25</v>
      </c>
      <c r="AG4" s="1"/>
      <c r="AH4" s="1" t="s">
        <v>72</v>
      </c>
      <c r="AI4" s="1">
        <v>1</v>
      </c>
      <c r="AJ4" s="1"/>
      <c r="AK4" s="1" t="s">
        <v>71</v>
      </c>
      <c r="AL4" s="1" t="s">
        <v>72</v>
      </c>
      <c r="AM4" s="1" t="s">
        <v>0</v>
      </c>
      <c r="AN4" s="1"/>
      <c r="AO4" s="1" t="s">
        <v>56</v>
      </c>
      <c r="AP4" s="1" t="s">
        <v>43</v>
      </c>
      <c r="AQ4" s="1" t="s">
        <v>57</v>
      </c>
      <c r="AR4" s="1" t="s">
        <v>60</v>
      </c>
      <c r="AS4" s="1" t="s">
        <v>58</v>
      </c>
    </row>
    <row r="5" spans="1:45" ht="15.75">
      <c r="A5" s="1" t="s">
        <v>79</v>
      </c>
      <c r="B5" s="1" t="s">
        <v>63</v>
      </c>
      <c r="C5" s="1" t="s">
        <v>64</v>
      </c>
      <c r="D5" s="1" t="s">
        <v>80</v>
      </c>
      <c r="E5" s="1" t="s">
        <v>80</v>
      </c>
      <c r="F5" s="1" t="s">
        <v>80</v>
      </c>
      <c r="G5" s="1">
        <v>3</v>
      </c>
      <c r="H5" s="1"/>
      <c r="I5" s="1"/>
      <c r="J5" s="1"/>
      <c r="K5" s="1"/>
      <c r="L5" s="1"/>
      <c r="M5" s="63">
        <v>45101</v>
      </c>
      <c r="N5" s="1"/>
      <c r="O5" s="63">
        <v>45103</v>
      </c>
      <c r="P5" s="1"/>
      <c r="Q5" s="1"/>
      <c r="R5" s="1"/>
      <c r="S5" s="1"/>
      <c r="T5" s="1"/>
      <c r="U5" s="1" t="s">
        <v>81</v>
      </c>
      <c r="V5" s="1"/>
      <c r="W5" s="1" t="s">
        <v>130</v>
      </c>
      <c r="X5" s="1" t="s">
        <v>145</v>
      </c>
      <c r="Y5" s="1"/>
      <c r="Z5" s="1" t="s">
        <v>153</v>
      </c>
      <c r="AA5" s="1" t="s">
        <v>151</v>
      </c>
      <c r="AB5" s="1" t="s">
        <v>152</v>
      </c>
      <c r="AC5" s="80">
        <v>50</v>
      </c>
      <c r="AD5" s="1"/>
      <c r="AE5" s="1" t="s">
        <v>155</v>
      </c>
      <c r="AF5" s="81">
        <v>15</v>
      </c>
      <c r="AG5" s="1"/>
      <c r="AH5" s="1" t="s">
        <v>78</v>
      </c>
      <c r="AI5" s="1">
        <v>2</v>
      </c>
      <c r="AJ5" s="1"/>
      <c r="AK5" s="1" t="s">
        <v>77</v>
      </c>
      <c r="AL5" s="1" t="s">
        <v>78</v>
      </c>
      <c r="AM5" s="1" t="s">
        <v>0</v>
      </c>
      <c r="AN5" s="1"/>
      <c r="AO5" s="1" t="s">
        <v>146</v>
      </c>
      <c r="AP5" s="1" t="s">
        <v>144</v>
      </c>
      <c r="AQ5" s="1" t="s">
        <v>0</v>
      </c>
      <c r="AR5" s="1" t="s">
        <v>70</v>
      </c>
      <c r="AS5" s="81">
        <v>120</v>
      </c>
    </row>
    <row r="6" spans="1:45" ht="15.75">
      <c r="A6" s="1" t="s">
        <v>83</v>
      </c>
      <c r="B6" s="1" t="s">
        <v>66</v>
      </c>
      <c r="C6" s="1" t="s">
        <v>64</v>
      </c>
      <c r="D6" s="1" t="s">
        <v>80</v>
      </c>
      <c r="E6" s="1" t="s">
        <v>80</v>
      </c>
      <c r="F6" s="1" t="s">
        <v>80</v>
      </c>
      <c r="G6" s="1">
        <v>4</v>
      </c>
      <c r="H6" s="1"/>
      <c r="I6" s="1"/>
      <c r="J6" s="1"/>
      <c r="K6" s="1"/>
      <c r="L6" s="1"/>
      <c r="M6" s="63"/>
      <c r="N6" s="1"/>
      <c r="O6" s="63">
        <v>45104</v>
      </c>
      <c r="P6" s="1"/>
      <c r="Q6" s="1"/>
      <c r="R6" s="1"/>
      <c r="S6" s="1"/>
      <c r="T6" s="1"/>
      <c r="U6" s="1"/>
      <c r="V6" s="1"/>
      <c r="Y6" s="1"/>
      <c r="Z6" s="1"/>
      <c r="AA6" s="1"/>
      <c r="AB6" s="1"/>
      <c r="AC6" s="64"/>
      <c r="AD6" s="1"/>
      <c r="AE6" s="1" t="s">
        <v>174</v>
      </c>
      <c r="AF6" s="81">
        <v>25</v>
      </c>
      <c r="AG6" s="1"/>
      <c r="AH6" s="1"/>
      <c r="AI6" s="1"/>
      <c r="AJ6" s="1"/>
      <c r="AK6" s="1"/>
      <c r="AL6" s="1"/>
      <c r="AM6" s="1"/>
      <c r="AN6" s="1"/>
      <c r="AO6" s="1" t="s">
        <v>147</v>
      </c>
      <c r="AP6" s="1" t="s">
        <v>145</v>
      </c>
      <c r="AQ6" s="1" t="s">
        <v>0</v>
      </c>
      <c r="AR6" s="1" t="s">
        <v>70</v>
      </c>
      <c r="AS6" s="81">
        <v>120</v>
      </c>
    </row>
    <row r="7" spans="1:45" ht="15.75">
      <c r="A7" s="1" t="s">
        <v>84</v>
      </c>
      <c r="B7" s="1" t="s">
        <v>63</v>
      </c>
      <c r="C7" s="1" t="s">
        <v>64</v>
      </c>
      <c r="D7" s="1" t="s">
        <v>85</v>
      </c>
      <c r="E7" s="1" t="s">
        <v>85</v>
      </c>
      <c r="F7" s="1" t="s">
        <v>85</v>
      </c>
      <c r="G7" s="1">
        <v>11</v>
      </c>
      <c r="H7" s="1"/>
      <c r="I7" s="1"/>
      <c r="J7" s="1"/>
      <c r="K7" s="1"/>
      <c r="L7" s="1"/>
      <c r="M7" s="63" t="s">
        <v>1</v>
      </c>
      <c r="N7" s="1"/>
      <c r="O7" s="63">
        <v>45105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64"/>
      <c r="AD7" s="1"/>
      <c r="AG7" s="1"/>
      <c r="AH7" s="1"/>
      <c r="AI7" s="1"/>
      <c r="AJ7" s="1"/>
      <c r="AN7" s="1"/>
      <c r="AO7" s="1" t="s">
        <v>175</v>
      </c>
      <c r="AP7" s="1" t="s">
        <v>151</v>
      </c>
      <c r="AQ7" s="1" t="s">
        <v>0</v>
      </c>
      <c r="AR7" s="1" t="s">
        <v>70</v>
      </c>
      <c r="AS7" s="81">
        <v>80</v>
      </c>
    </row>
    <row r="8" spans="1:45" ht="15.75">
      <c r="A8" s="1" t="s">
        <v>86</v>
      </c>
      <c r="B8" s="1" t="s">
        <v>66</v>
      </c>
      <c r="C8" s="1" t="s">
        <v>64</v>
      </c>
      <c r="D8" s="1" t="s">
        <v>85</v>
      </c>
      <c r="E8" s="1" t="s">
        <v>85</v>
      </c>
      <c r="F8" s="1" t="s">
        <v>85</v>
      </c>
      <c r="G8" s="1">
        <v>12</v>
      </c>
      <c r="H8" s="1"/>
      <c r="I8" s="1"/>
      <c r="J8" s="1"/>
      <c r="K8" s="1"/>
      <c r="L8" s="1"/>
      <c r="M8" s="63">
        <v>45099</v>
      </c>
      <c r="N8" s="1"/>
      <c r="O8" s="63">
        <v>45106</v>
      </c>
      <c r="P8" s="1"/>
      <c r="Q8" s="1" t="s">
        <v>205</v>
      </c>
      <c r="R8" s="1" t="s">
        <v>180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N8" s="1"/>
      <c r="AO8" s="1" t="s">
        <v>154</v>
      </c>
      <c r="AP8" s="1" t="s">
        <v>151</v>
      </c>
      <c r="AQ8" s="1" t="s">
        <v>152</v>
      </c>
      <c r="AR8" s="1" t="s">
        <v>70</v>
      </c>
      <c r="AS8" s="81">
        <v>50</v>
      </c>
    </row>
    <row r="9" spans="1:45" ht="15.75">
      <c r="A9" s="1" t="s">
        <v>136</v>
      </c>
      <c r="B9" s="1" t="s">
        <v>63</v>
      </c>
      <c r="C9" s="1" t="s">
        <v>64</v>
      </c>
      <c r="D9" s="1" t="s">
        <v>138</v>
      </c>
      <c r="E9" s="1" t="s">
        <v>138</v>
      </c>
      <c r="F9" s="1" t="s">
        <v>138</v>
      </c>
      <c r="G9" s="1">
        <v>13</v>
      </c>
      <c r="H9" s="1"/>
      <c r="I9" s="1"/>
      <c r="J9" s="1"/>
      <c r="K9" s="1"/>
      <c r="L9" s="1"/>
      <c r="M9" s="63">
        <v>45100</v>
      </c>
      <c r="N9" s="1"/>
      <c r="O9" s="63"/>
      <c r="P9" s="1"/>
      <c r="Q9" s="1" t="s">
        <v>125</v>
      </c>
      <c r="R9" s="80">
        <v>0</v>
      </c>
      <c r="S9" s="1"/>
      <c r="T9" s="1"/>
      <c r="U9" s="1"/>
      <c r="V9" s="1"/>
      <c r="W9" s="171" t="s">
        <v>87</v>
      </c>
      <c r="X9" s="17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 t="s">
        <v>176</v>
      </c>
      <c r="AP9" s="1" t="s">
        <v>151</v>
      </c>
      <c r="AQ9" s="1" t="s">
        <v>169</v>
      </c>
      <c r="AR9" s="1" t="s">
        <v>70</v>
      </c>
      <c r="AS9" s="81">
        <v>50</v>
      </c>
    </row>
    <row r="10" spans="1:45" ht="15.75">
      <c r="A10" s="1" t="s">
        <v>137</v>
      </c>
      <c r="B10" s="1" t="s">
        <v>66</v>
      </c>
      <c r="C10" s="1" t="s">
        <v>64</v>
      </c>
      <c r="D10" s="1" t="s">
        <v>138</v>
      </c>
      <c r="E10" s="1" t="s">
        <v>138</v>
      </c>
      <c r="F10" s="1" t="s">
        <v>138</v>
      </c>
      <c r="G10" s="1">
        <v>14</v>
      </c>
      <c r="H10" s="1"/>
      <c r="I10" s="1"/>
      <c r="J10" s="1"/>
      <c r="K10" s="1"/>
      <c r="L10" s="1"/>
      <c r="M10" s="63">
        <v>45101</v>
      </c>
      <c r="N10" s="1"/>
      <c r="O10" s="63"/>
      <c r="P10" s="1"/>
      <c r="Q10" s="1" t="s">
        <v>124</v>
      </c>
      <c r="R10" s="80">
        <v>15</v>
      </c>
      <c r="S10" s="1"/>
      <c r="T10" s="1"/>
      <c r="U10" s="1"/>
      <c r="V10" s="1"/>
      <c r="W10" s="172" t="s">
        <v>0</v>
      </c>
      <c r="X10" s="17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 t="s">
        <v>177</v>
      </c>
      <c r="AP10" s="1" t="s">
        <v>151</v>
      </c>
      <c r="AQ10" s="1" t="s">
        <v>170</v>
      </c>
      <c r="AR10" s="1" t="s">
        <v>70</v>
      </c>
      <c r="AS10" s="81">
        <v>50</v>
      </c>
    </row>
    <row r="11" spans="1:45" ht="15.75">
      <c r="A11" s="1" t="s">
        <v>88</v>
      </c>
      <c r="B11" s="1" t="s">
        <v>63</v>
      </c>
      <c r="C11" s="1" t="s">
        <v>89</v>
      </c>
      <c r="D11" s="1" t="s">
        <v>90</v>
      </c>
      <c r="E11" s="65" t="s">
        <v>91</v>
      </c>
      <c r="F11" s="65" t="s">
        <v>91</v>
      </c>
      <c r="G11" s="1">
        <v>15</v>
      </c>
      <c r="H11" s="1"/>
      <c r="I11" s="1"/>
      <c r="J11" s="1"/>
      <c r="K11" s="1"/>
      <c r="L11" s="1"/>
      <c r="M11" s="63">
        <v>45102</v>
      </c>
      <c r="N11" s="1"/>
      <c r="O11" s="63"/>
      <c r="P11" s="1"/>
      <c r="Q11" s="1"/>
      <c r="R11" s="1"/>
      <c r="S11" s="1"/>
      <c r="T11" s="1"/>
      <c r="U11" s="1"/>
      <c r="V11" s="1"/>
      <c r="W11" s="172" t="s">
        <v>152</v>
      </c>
      <c r="X11" s="17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 t="s">
        <v>178</v>
      </c>
      <c r="AP11" s="1" t="s">
        <v>151</v>
      </c>
      <c r="AQ11" s="1" t="s">
        <v>171</v>
      </c>
      <c r="AR11" s="1" t="s">
        <v>70</v>
      </c>
      <c r="AS11" s="81">
        <v>50</v>
      </c>
    </row>
    <row r="12" spans="1:45">
      <c r="A12" s="1" t="s">
        <v>92</v>
      </c>
      <c r="B12" s="1" t="s">
        <v>63</v>
      </c>
      <c r="C12" s="1" t="s">
        <v>89</v>
      </c>
      <c r="D12" s="66" t="s">
        <v>93</v>
      </c>
      <c r="E12" s="65" t="s">
        <v>91</v>
      </c>
      <c r="F12" s="65" t="s">
        <v>91</v>
      </c>
      <c r="G12" s="1">
        <v>16</v>
      </c>
      <c r="H12" s="1"/>
      <c r="I12" s="1"/>
      <c r="J12" s="1"/>
      <c r="K12" s="1"/>
      <c r="L12" s="1"/>
      <c r="M12" s="63">
        <v>45103</v>
      </c>
      <c r="N12" s="1"/>
      <c r="O12" s="1"/>
      <c r="P12" s="1"/>
      <c r="Q12" s="1"/>
      <c r="R12" s="1"/>
      <c r="S12" s="1"/>
      <c r="T12" s="1"/>
      <c r="U12" s="1"/>
      <c r="V12" s="1"/>
      <c r="W12" t="s">
        <v>169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64"/>
    </row>
    <row r="13" spans="1:45">
      <c r="A13" s="1" t="s">
        <v>94</v>
      </c>
      <c r="B13" s="1" t="s">
        <v>63</v>
      </c>
      <c r="C13" s="1" t="s">
        <v>89</v>
      </c>
      <c r="D13" s="66" t="s">
        <v>95</v>
      </c>
      <c r="E13" s="65" t="s">
        <v>91</v>
      </c>
      <c r="F13" s="65" t="s">
        <v>91</v>
      </c>
      <c r="G13" s="1">
        <v>17</v>
      </c>
      <c r="H13" s="1"/>
      <c r="I13" s="1"/>
      <c r="J13" s="1"/>
      <c r="K13" s="1"/>
      <c r="L13" s="1"/>
      <c r="M13" s="63">
        <v>45104</v>
      </c>
      <c r="N13" s="1"/>
      <c r="O13" s="1"/>
      <c r="P13" s="1"/>
      <c r="Q13" s="1"/>
      <c r="R13" s="1"/>
      <c r="S13" s="1"/>
      <c r="T13" s="1"/>
      <c r="U13" s="1"/>
      <c r="V13" s="1"/>
      <c r="W13" s="1" t="s">
        <v>170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64"/>
    </row>
    <row r="14" spans="1:45" ht="15.75">
      <c r="A14" s="1" t="s">
        <v>96</v>
      </c>
      <c r="B14" s="1" t="s">
        <v>63</v>
      </c>
      <c r="C14" s="1" t="s">
        <v>89</v>
      </c>
      <c r="D14" s="66" t="s">
        <v>97</v>
      </c>
      <c r="E14" s="65" t="s">
        <v>91</v>
      </c>
      <c r="F14" s="65" t="s">
        <v>91</v>
      </c>
      <c r="G14" s="1">
        <v>18</v>
      </c>
      <c r="H14" s="1"/>
      <c r="I14" s="1"/>
      <c r="J14" s="1"/>
      <c r="K14" s="1"/>
      <c r="L14" s="1"/>
      <c r="M14" s="63">
        <v>45105</v>
      </c>
      <c r="N14" s="1"/>
      <c r="O14" s="1"/>
      <c r="P14" s="1"/>
      <c r="Q14" s="1"/>
      <c r="R14" s="1"/>
      <c r="S14" s="1"/>
      <c r="T14" s="1"/>
      <c r="U14" s="1"/>
      <c r="V14" s="1"/>
      <c r="W14" t="s">
        <v>171</v>
      </c>
      <c r="Y14" s="1"/>
      <c r="Z14" s="171" t="s">
        <v>127</v>
      </c>
      <c r="AA14" s="171"/>
      <c r="AB14" s="171"/>
      <c r="AC14" s="17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71" t="s">
        <v>99</v>
      </c>
      <c r="AP14" s="171"/>
      <c r="AQ14" s="171"/>
      <c r="AR14" s="171"/>
      <c r="AS14" s="171"/>
    </row>
    <row r="15" spans="1:45" ht="15.75">
      <c r="A15" s="1" t="s">
        <v>100</v>
      </c>
      <c r="B15" s="1" t="s">
        <v>63</v>
      </c>
      <c r="C15" s="1" t="s">
        <v>89</v>
      </c>
      <c r="D15" s="66" t="s">
        <v>101</v>
      </c>
      <c r="E15" s="65" t="s">
        <v>91</v>
      </c>
      <c r="F15" s="65" t="s">
        <v>91</v>
      </c>
      <c r="G15" s="1">
        <v>19</v>
      </c>
      <c r="H15" s="1"/>
      <c r="I15" s="1"/>
      <c r="J15" s="1"/>
      <c r="K15" s="1"/>
      <c r="L15" s="1"/>
      <c r="M15" s="1" t="s">
        <v>2</v>
      </c>
      <c r="N15" s="1"/>
      <c r="O15" s="1"/>
      <c r="P15" s="1"/>
      <c r="Q15" s="1"/>
      <c r="R15" s="1"/>
      <c r="S15" s="1"/>
      <c r="T15" s="1"/>
      <c r="U15" s="1"/>
      <c r="V15" s="1"/>
      <c r="W15" s="171" t="s">
        <v>98</v>
      </c>
      <c r="X15" s="171"/>
      <c r="Y15" s="1"/>
      <c r="Z15" s="1" t="s">
        <v>56</v>
      </c>
      <c r="AA15" s="1" t="s">
        <v>43</v>
      </c>
      <c r="AB15" s="1" t="s">
        <v>57</v>
      </c>
      <c r="AC15" s="1" t="s">
        <v>58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67" t="s">
        <v>179</v>
      </c>
      <c r="AP15" s="67" t="s">
        <v>144</v>
      </c>
      <c r="AQ15" s="67" t="s">
        <v>0</v>
      </c>
      <c r="AR15" s="67" t="s">
        <v>70</v>
      </c>
      <c r="AS15" s="81">
        <v>120</v>
      </c>
    </row>
    <row r="16" spans="1:45" ht="15.75">
      <c r="A16" s="1" t="s">
        <v>102</v>
      </c>
      <c r="B16" s="1" t="s">
        <v>63</v>
      </c>
      <c r="C16" s="1" t="s">
        <v>89</v>
      </c>
      <c r="D16" s="66" t="s">
        <v>103</v>
      </c>
      <c r="E16" s="65" t="s">
        <v>91</v>
      </c>
      <c r="F16" s="65" t="s">
        <v>91</v>
      </c>
      <c r="G16" s="1">
        <v>20</v>
      </c>
      <c r="H16" s="1"/>
      <c r="I16" s="1"/>
      <c r="J16" s="1"/>
      <c r="K16" s="1"/>
      <c r="L16" s="1"/>
      <c r="M16" s="63">
        <v>45099</v>
      </c>
      <c r="N16" s="1"/>
      <c r="O16" s="1"/>
      <c r="P16" s="1"/>
      <c r="Q16" s="1"/>
      <c r="R16" s="1"/>
      <c r="S16" s="1"/>
      <c r="T16" s="1"/>
      <c r="U16" s="1"/>
      <c r="V16" s="1"/>
      <c r="W16" s="1" t="s">
        <v>0</v>
      </c>
      <c r="X16" s="1"/>
      <c r="Y16" s="1"/>
      <c r="Z16" s="1" t="s">
        <v>82</v>
      </c>
      <c r="AA16" s="1" t="s">
        <v>144</v>
      </c>
      <c r="AB16" s="1" t="s">
        <v>0</v>
      </c>
      <c r="AC16" s="80">
        <v>120</v>
      </c>
      <c r="AD16" s="1"/>
      <c r="AE16" s="1"/>
      <c r="AF16" s="1"/>
      <c r="AG16" s="1"/>
      <c r="AH16" s="1"/>
      <c r="AI16" s="1"/>
      <c r="AJ16" s="1"/>
      <c r="AN16" s="1"/>
      <c r="AO16" s="1" t="s">
        <v>175</v>
      </c>
      <c r="AP16" s="1" t="s">
        <v>151</v>
      </c>
      <c r="AQ16" s="1" t="s">
        <v>0</v>
      </c>
      <c r="AR16" s="1" t="s">
        <v>70</v>
      </c>
      <c r="AS16" s="81">
        <v>80</v>
      </c>
    </row>
    <row r="17" spans="1:45" ht="15.75">
      <c r="A17" s="1" t="s">
        <v>104</v>
      </c>
      <c r="B17" s="1" t="s">
        <v>63</v>
      </c>
      <c r="C17" s="1" t="s">
        <v>89</v>
      </c>
      <c r="D17" s="66" t="s">
        <v>105</v>
      </c>
      <c r="E17" s="65" t="s">
        <v>91</v>
      </c>
      <c r="F17" s="65" t="s">
        <v>91</v>
      </c>
      <c r="G17" s="1">
        <v>21</v>
      </c>
      <c r="H17" s="1"/>
      <c r="I17" s="1"/>
      <c r="J17" s="1"/>
      <c r="K17" s="1"/>
      <c r="L17" s="1"/>
      <c r="M17" s="63">
        <v>45100</v>
      </c>
      <c r="N17" s="1"/>
      <c r="O17" s="1"/>
      <c r="P17" s="1"/>
      <c r="Q17" s="1"/>
      <c r="R17" s="1"/>
      <c r="S17" s="1"/>
      <c r="T17" s="1"/>
      <c r="U17" s="1"/>
      <c r="V17" s="1"/>
      <c r="W17" t="s">
        <v>152</v>
      </c>
      <c r="Y17" s="1"/>
      <c r="Z17" s="1" t="s">
        <v>165</v>
      </c>
      <c r="AA17" s="1" t="s">
        <v>151</v>
      </c>
      <c r="AB17" s="1" t="s">
        <v>0</v>
      </c>
      <c r="AC17" s="80">
        <v>80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 t="s">
        <v>154</v>
      </c>
      <c r="AP17" s="1" t="s">
        <v>151</v>
      </c>
      <c r="AQ17" s="1" t="s">
        <v>152</v>
      </c>
      <c r="AR17" s="1" t="s">
        <v>70</v>
      </c>
      <c r="AS17" s="81">
        <v>50</v>
      </c>
    </row>
    <row r="18" spans="1:45" ht="15.75">
      <c r="A18" s="1" t="s">
        <v>107</v>
      </c>
      <c r="B18" s="1" t="s">
        <v>63</v>
      </c>
      <c r="C18" s="1" t="s">
        <v>89</v>
      </c>
      <c r="D18" s="66" t="s">
        <v>108</v>
      </c>
      <c r="E18" s="65" t="s">
        <v>91</v>
      </c>
      <c r="F18" s="65" t="s">
        <v>91</v>
      </c>
      <c r="G18" s="1">
        <v>22</v>
      </c>
      <c r="H18" s="1"/>
      <c r="I18" s="1"/>
      <c r="J18" s="1"/>
      <c r="K18" s="1"/>
      <c r="L18" s="1"/>
      <c r="M18" s="63">
        <v>45101</v>
      </c>
      <c r="N18" s="1"/>
      <c r="O18" s="1"/>
      <c r="P18" s="1"/>
      <c r="Q18" s="1"/>
      <c r="R18" s="1"/>
      <c r="S18" s="1"/>
      <c r="T18" s="1"/>
      <c r="U18" s="1"/>
      <c r="V18" s="1"/>
      <c r="W18" s="61" t="s">
        <v>106</v>
      </c>
      <c r="X18" s="61"/>
      <c r="Y18" s="1"/>
      <c r="Z18" s="1" t="s">
        <v>153</v>
      </c>
      <c r="AA18" s="1" t="s">
        <v>151</v>
      </c>
      <c r="AB18" s="1" t="s">
        <v>152</v>
      </c>
      <c r="AC18" s="80">
        <v>50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 t="s">
        <v>176</v>
      </c>
      <c r="AP18" s="1" t="s">
        <v>151</v>
      </c>
      <c r="AQ18" s="1" t="s">
        <v>169</v>
      </c>
      <c r="AR18" s="1" t="s">
        <v>70</v>
      </c>
      <c r="AS18" s="81">
        <v>50</v>
      </c>
    </row>
    <row r="19" spans="1:45" ht="15.75">
      <c r="A19" s="65" t="s">
        <v>109</v>
      </c>
      <c r="B19" s="65" t="s">
        <v>66</v>
      </c>
      <c r="C19" s="1" t="s">
        <v>110</v>
      </c>
      <c r="D19" s="66" t="s">
        <v>90</v>
      </c>
      <c r="E19" s="65" t="s">
        <v>91</v>
      </c>
      <c r="F19" s="65" t="s">
        <v>91</v>
      </c>
      <c r="G19" s="1">
        <v>23</v>
      </c>
      <c r="H19" s="1"/>
      <c r="I19" s="1"/>
      <c r="J19" s="1"/>
      <c r="K19" s="1"/>
      <c r="L19" s="1"/>
      <c r="M19" s="63">
        <v>45102</v>
      </c>
      <c r="N19" s="1"/>
      <c r="O19" s="1"/>
      <c r="P19" s="1"/>
      <c r="Q19" s="1"/>
      <c r="R19" s="1"/>
      <c r="S19" s="1"/>
      <c r="T19" s="1"/>
      <c r="U19" s="1"/>
      <c r="V19" s="1"/>
      <c r="W19" s="1" t="s">
        <v>129</v>
      </c>
      <c r="X19" s="1"/>
      <c r="Y19" s="1"/>
      <c r="Z19" s="1" t="s">
        <v>166</v>
      </c>
      <c r="AA19" s="1" t="s">
        <v>151</v>
      </c>
      <c r="AB19" s="1" t="s">
        <v>169</v>
      </c>
      <c r="AC19" s="80">
        <v>50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 t="s">
        <v>177</v>
      </c>
      <c r="AP19" s="1" t="s">
        <v>151</v>
      </c>
      <c r="AQ19" s="1" t="s">
        <v>170</v>
      </c>
      <c r="AR19" s="1" t="s">
        <v>70</v>
      </c>
      <c r="AS19" s="81">
        <v>50</v>
      </c>
    </row>
    <row r="20" spans="1:45" ht="15.75">
      <c r="A20" s="1" t="s">
        <v>111</v>
      </c>
      <c r="B20" s="1" t="s">
        <v>66</v>
      </c>
      <c r="C20" s="1" t="s">
        <v>110</v>
      </c>
      <c r="D20" s="66" t="s">
        <v>112</v>
      </c>
      <c r="E20" s="65" t="s">
        <v>91</v>
      </c>
      <c r="F20" s="65" t="s">
        <v>91</v>
      </c>
      <c r="G20" s="1">
        <v>24</v>
      </c>
      <c r="H20" s="1"/>
      <c r="I20" s="1"/>
      <c r="J20" s="1"/>
      <c r="K20" s="1"/>
      <c r="L20" s="1"/>
      <c r="M20" s="63">
        <v>45103</v>
      </c>
      <c r="N20" s="1"/>
      <c r="O20" s="1"/>
      <c r="P20" s="1"/>
      <c r="Q20" s="1"/>
      <c r="R20" s="1"/>
      <c r="S20" s="1"/>
      <c r="T20" s="1"/>
      <c r="U20" s="1"/>
      <c r="V20" s="1"/>
      <c r="W20" s="1" t="s">
        <v>159</v>
      </c>
      <c r="X20" s="1"/>
      <c r="Y20" s="1"/>
      <c r="Z20" s="1" t="s">
        <v>167</v>
      </c>
      <c r="AA20" s="1" t="s">
        <v>151</v>
      </c>
      <c r="AB20" s="1" t="s">
        <v>172</v>
      </c>
      <c r="AC20" s="80">
        <v>50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 t="s">
        <v>178</v>
      </c>
      <c r="AP20" s="1" t="s">
        <v>151</v>
      </c>
      <c r="AQ20" s="1" t="s">
        <v>171</v>
      </c>
      <c r="AR20" s="1" t="s">
        <v>70</v>
      </c>
      <c r="AS20" s="81">
        <v>50</v>
      </c>
    </row>
    <row r="21" spans="1:45" ht="15.75">
      <c r="A21" s="1" t="s">
        <v>114</v>
      </c>
      <c r="B21" s="1" t="s">
        <v>66</v>
      </c>
      <c r="C21" s="1" t="s">
        <v>110</v>
      </c>
      <c r="D21" s="66" t="s">
        <v>115</v>
      </c>
      <c r="E21" s="65" t="s">
        <v>91</v>
      </c>
      <c r="F21" s="65" t="s">
        <v>91</v>
      </c>
      <c r="G21" s="1">
        <v>25</v>
      </c>
      <c r="H21" s="1"/>
      <c r="I21" s="1"/>
      <c r="J21" s="1"/>
      <c r="K21" s="1"/>
      <c r="L21" s="1"/>
      <c r="M21" s="63">
        <v>45104</v>
      </c>
      <c r="N21" s="1"/>
      <c r="O21" s="1"/>
      <c r="P21" s="1"/>
      <c r="Q21" s="1"/>
      <c r="R21" s="1"/>
      <c r="S21" s="1"/>
      <c r="T21" s="1"/>
      <c r="U21" s="1"/>
      <c r="V21" s="1"/>
      <c r="W21" s="61" t="s">
        <v>113</v>
      </c>
      <c r="X21" s="61"/>
      <c r="Y21" s="1"/>
      <c r="Z21" s="1" t="s">
        <v>168</v>
      </c>
      <c r="AA21" s="1" t="s">
        <v>151</v>
      </c>
      <c r="AB21" s="1" t="s">
        <v>173</v>
      </c>
      <c r="AC21" s="80">
        <v>50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 t="s">
        <v>150</v>
      </c>
      <c r="AP21" s="1" t="s">
        <v>125</v>
      </c>
      <c r="AQ21" s="1" t="s">
        <v>126</v>
      </c>
      <c r="AR21" s="1" t="s">
        <v>126</v>
      </c>
      <c r="AS21" s="81">
        <v>0</v>
      </c>
    </row>
    <row r="22" spans="1:45">
      <c r="A22" s="65" t="s">
        <v>116</v>
      </c>
      <c r="B22" s="65" t="s">
        <v>66</v>
      </c>
      <c r="C22" s="1" t="s">
        <v>110</v>
      </c>
      <c r="D22" s="66" t="s">
        <v>117</v>
      </c>
      <c r="E22" s="65" t="s">
        <v>91</v>
      </c>
      <c r="F22" s="65" t="s">
        <v>91</v>
      </c>
      <c r="G22" s="1">
        <v>26</v>
      </c>
      <c r="H22" s="1"/>
      <c r="I22" s="1"/>
      <c r="J22" s="1"/>
      <c r="K22" s="1"/>
      <c r="L22" s="1"/>
      <c r="M22" s="63">
        <v>45105</v>
      </c>
      <c r="N22" s="1"/>
      <c r="O22" s="1"/>
      <c r="P22" s="1"/>
      <c r="Q22" s="1"/>
      <c r="R22" s="1"/>
      <c r="S22" s="1"/>
      <c r="T22" s="1"/>
      <c r="U22" s="1"/>
      <c r="V22" s="1"/>
      <c r="W22" s="1" t="s">
        <v>21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>
      <c r="A23" s="65" t="s">
        <v>118</v>
      </c>
      <c r="B23" s="65" t="s">
        <v>66</v>
      </c>
      <c r="C23" s="1" t="s">
        <v>110</v>
      </c>
      <c r="D23" s="66" t="s">
        <v>119</v>
      </c>
      <c r="E23" s="65" t="s">
        <v>91</v>
      </c>
      <c r="F23" s="65" t="s">
        <v>91</v>
      </c>
      <c r="G23" s="1">
        <v>27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 t="s">
        <v>120</v>
      </c>
      <c r="AP23" s="1" t="s">
        <v>70</v>
      </c>
      <c r="AQ23" s="1" t="s">
        <v>0</v>
      </c>
      <c r="AR23" s="1"/>
      <c r="AS23" s="1"/>
    </row>
    <row r="24" spans="1:45">
      <c r="A24" s="65" t="s">
        <v>121</v>
      </c>
      <c r="B24" s="65" t="s">
        <v>66</v>
      </c>
      <c r="C24" s="1" t="s">
        <v>110</v>
      </c>
      <c r="D24" s="66" t="s">
        <v>122</v>
      </c>
      <c r="E24" s="65" t="s">
        <v>91</v>
      </c>
      <c r="F24" s="65" t="s">
        <v>91</v>
      </c>
      <c r="G24" s="1">
        <v>28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 t="s">
        <v>71</v>
      </c>
      <c r="AP24" s="1" t="s">
        <v>72</v>
      </c>
      <c r="AQ24" s="1" t="s">
        <v>0</v>
      </c>
      <c r="AR24" s="1"/>
      <c r="AS24" s="1"/>
    </row>
    <row r="25" spans="1:45">
      <c r="A25" s="65" t="s">
        <v>132</v>
      </c>
      <c r="B25" s="65" t="s">
        <v>66</v>
      </c>
      <c r="C25" s="1" t="s">
        <v>110</v>
      </c>
      <c r="D25" s="66" t="s">
        <v>133</v>
      </c>
      <c r="E25" s="65" t="s">
        <v>91</v>
      </c>
      <c r="F25" s="65" t="s">
        <v>91</v>
      </c>
      <c r="G25" s="1">
        <v>29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 t="s">
        <v>77</v>
      </c>
      <c r="AP25" s="1" t="s">
        <v>78</v>
      </c>
      <c r="AQ25" s="1" t="s">
        <v>0</v>
      </c>
      <c r="AR25" s="1"/>
      <c r="AS25" s="1"/>
    </row>
    <row r="26" spans="1:45">
      <c r="A26" s="65" t="s">
        <v>135</v>
      </c>
      <c r="B26" s="65" t="s">
        <v>66</v>
      </c>
      <c r="C26" s="1" t="s">
        <v>110</v>
      </c>
      <c r="D26" s="66" t="s">
        <v>134</v>
      </c>
      <c r="E26" s="65" t="s">
        <v>91</v>
      </c>
      <c r="F26" s="65" t="s">
        <v>91</v>
      </c>
      <c r="G26" s="1">
        <v>30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>
      <c r="B30" t="s">
        <v>123</v>
      </c>
    </row>
    <row r="31" spans="1:45">
      <c r="B31" t="s">
        <v>124</v>
      </c>
    </row>
    <row r="32" spans="1:45">
      <c r="B32" t="s">
        <v>125</v>
      </c>
    </row>
  </sheetData>
  <mergeCells count="12">
    <mergeCell ref="W15:X15"/>
    <mergeCell ref="Z14:AC14"/>
    <mergeCell ref="AO14:AS14"/>
    <mergeCell ref="AK1:AM1"/>
    <mergeCell ref="A1:G1"/>
    <mergeCell ref="W1:X1"/>
    <mergeCell ref="Z1:AC1"/>
    <mergeCell ref="AE1:AF1"/>
    <mergeCell ref="AH1:AI1"/>
    <mergeCell ref="W9:X9"/>
    <mergeCell ref="W10:X10"/>
    <mergeCell ref="W11:X11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987E5ED8DC446AE117762347BAFC2" ma:contentTypeVersion="14" ma:contentTypeDescription="Create a new document." ma:contentTypeScope="" ma:versionID="219e1eccb0edd10ec23fd79dc59361fe">
  <xsd:schema xmlns:xsd="http://www.w3.org/2001/XMLSchema" xmlns:xs="http://www.w3.org/2001/XMLSchema" xmlns:p="http://schemas.microsoft.com/office/2006/metadata/properties" xmlns:ns2="2956bbe8-d96f-4079-bf3b-f6fd8505e144" xmlns:ns3="f53dde08-7b3c-4c33-9913-1fb060006b71" targetNamespace="http://schemas.microsoft.com/office/2006/metadata/properties" ma:root="true" ma:fieldsID="3452f34245eaba31c9ff884bee1096e8" ns2:_="" ns3:_="">
    <xsd:import namespace="2956bbe8-d96f-4079-bf3b-f6fd8505e144"/>
    <xsd:import namespace="f53dde08-7b3c-4c33-9913-1fb060006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6bbe8-d96f-4079-bf3b-f6fd8505e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cf2a727-b5f7-4f9b-b8f6-5f7b23054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de08-7b3c-4c33-9913-1fb060006b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b0eeeaf-5b40-480f-9e81-a956a2960556}" ma:internalName="TaxCatchAll" ma:showField="CatchAllData" ma:web="f53dde08-7b3c-4c33-9913-1fb060006b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2ECF0-7F05-4748-9589-903C1AFC0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6bbe8-d96f-4079-bf3b-f6fd8505e144"/>
    <ds:schemaRef ds:uri="f53dde08-7b3c-4c33-9913-1fb060006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97DBD-F0D4-48AB-A70C-288B306AA0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Entry Form</vt:lpstr>
      <vt:lpstr>2. Meals</vt:lpstr>
      <vt:lpstr>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Hastings</dc:creator>
  <cp:lastModifiedBy>Jessica Hastings</cp:lastModifiedBy>
  <dcterms:created xsi:type="dcterms:W3CDTF">2019-12-12T16:29:53Z</dcterms:created>
  <dcterms:modified xsi:type="dcterms:W3CDTF">2023-05-03T08:25:59Z</dcterms:modified>
</cp:coreProperties>
</file>