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teilte Ablagen\2_Gold\2_Tournaments\2024\Cups\Juniors\Poznan_Junior_Cup_POL\"/>
    </mc:Choice>
  </mc:AlternateContent>
  <xr:revisionPtr revIDLastSave="0" documentId="8_{B7C40329-FF91-43AC-AE9E-D44774B075A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hotel&amp;travel form EJC cat. A" sheetId="1" r:id="rId1"/>
    <sheet name="hotel&amp;travel form EJC cat. B 1" sheetId="3" r:id="rId2"/>
    <sheet name="hotel&amp;travel form EJC cat. B  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2" i="4" l="1"/>
  <c r="W42" i="4"/>
  <c r="R42" i="4"/>
  <c r="O42" i="4"/>
  <c r="G42" i="4"/>
  <c r="W41" i="4"/>
  <c r="R41" i="4"/>
  <c r="O41" i="4"/>
  <c r="X41" i="4" s="1"/>
  <c r="G41" i="4"/>
  <c r="W40" i="4"/>
  <c r="R40" i="4"/>
  <c r="X40" i="4" s="1"/>
  <c r="O40" i="4"/>
  <c r="G40" i="4"/>
  <c r="W39" i="4"/>
  <c r="R39" i="4"/>
  <c r="O39" i="4"/>
  <c r="X39" i="4" s="1"/>
  <c r="G39" i="4"/>
  <c r="W38" i="4"/>
  <c r="R38" i="4"/>
  <c r="O38" i="4"/>
  <c r="X38" i="4" s="1"/>
  <c r="G38" i="4"/>
  <c r="W37" i="4"/>
  <c r="R37" i="4"/>
  <c r="O37" i="4"/>
  <c r="X37" i="4" s="1"/>
  <c r="G37" i="4"/>
  <c r="W36" i="4"/>
  <c r="R36" i="4"/>
  <c r="O36" i="4"/>
  <c r="X36" i="4" s="1"/>
  <c r="G36" i="4"/>
  <c r="W35" i="4"/>
  <c r="X35" i="4" s="1"/>
  <c r="R35" i="4"/>
  <c r="O35" i="4"/>
  <c r="G35" i="4"/>
  <c r="W34" i="4"/>
  <c r="R34" i="4"/>
  <c r="O34" i="4"/>
  <c r="X34" i="4" s="1"/>
  <c r="G34" i="4"/>
  <c r="W33" i="4"/>
  <c r="R33" i="4"/>
  <c r="O33" i="4"/>
  <c r="X33" i="4" s="1"/>
  <c r="G33" i="4"/>
  <c r="W32" i="4"/>
  <c r="R32" i="4"/>
  <c r="O32" i="4"/>
  <c r="X32" i="4" s="1"/>
  <c r="G32" i="4"/>
  <c r="W31" i="4"/>
  <c r="R31" i="4"/>
  <c r="O31" i="4"/>
  <c r="X31" i="4" s="1"/>
  <c r="G31" i="4"/>
  <c r="X30" i="4"/>
  <c r="W30" i="4"/>
  <c r="R30" i="4"/>
  <c r="O30" i="4"/>
  <c r="G30" i="4"/>
  <c r="W29" i="4"/>
  <c r="R29" i="4"/>
  <c r="O29" i="4"/>
  <c r="X29" i="4" s="1"/>
  <c r="G29" i="4"/>
  <c r="W28" i="4"/>
  <c r="R28" i="4"/>
  <c r="X28" i="4" s="1"/>
  <c r="O28" i="4"/>
  <c r="G28" i="4"/>
  <c r="W27" i="4"/>
  <c r="R27" i="4"/>
  <c r="O27" i="4"/>
  <c r="X27" i="4" s="1"/>
  <c r="G27" i="4"/>
  <c r="W26" i="4"/>
  <c r="R26" i="4"/>
  <c r="O26" i="4"/>
  <c r="X26" i="4" s="1"/>
  <c r="I26" i="4"/>
  <c r="G26" i="4"/>
  <c r="W25" i="4"/>
  <c r="R25" i="4"/>
  <c r="O25" i="4"/>
  <c r="X25" i="4" s="1"/>
  <c r="G25" i="4"/>
  <c r="I25" i="4" s="1"/>
  <c r="W24" i="4"/>
  <c r="R24" i="4"/>
  <c r="O24" i="4"/>
  <c r="X24" i="4" s="1"/>
  <c r="I24" i="4"/>
  <c r="G24" i="4"/>
  <c r="I26" i="3"/>
  <c r="I25" i="3"/>
  <c r="W26" i="3"/>
  <c r="R26" i="3"/>
  <c r="O26" i="3"/>
  <c r="G26" i="3"/>
  <c r="W25" i="3"/>
  <c r="R25" i="3"/>
  <c r="O25" i="3"/>
  <c r="G25" i="3"/>
  <c r="X43" i="1"/>
  <c r="W25" i="1"/>
  <c r="W26" i="1"/>
  <c r="W27" i="1"/>
  <c r="R25" i="1"/>
  <c r="R26" i="1"/>
  <c r="R27" i="1"/>
  <c r="X27" i="1" s="1"/>
  <c r="O25" i="1"/>
  <c r="O26" i="1"/>
  <c r="O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24" i="1"/>
  <c r="I26" i="1"/>
  <c r="I25" i="1"/>
  <c r="G25" i="1"/>
  <c r="G26" i="1"/>
  <c r="W42" i="3"/>
  <c r="R42" i="3"/>
  <c r="O42" i="3"/>
  <c r="G42" i="3"/>
  <c r="W41" i="3"/>
  <c r="R41" i="3"/>
  <c r="O41" i="3"/>
  <c r="G41" i="3"/>
  <c r="W40" i="3"/>
  <c r="R40" i="3"/>
  <c r="O40" i="3"/>
  <c r="G40" i="3"/>
  <c r="W39" i="3"/>
  <c r="R39" i="3"/>
  <c r="O39" i="3"/>
  <c r="G39" i="3"/>
  <c r="W38" i="3"/>
  <c r="R38" i="3"/>
  <c r="O38" i="3"/>
  <c r="G38" i="3"/>
  <c r="W37" i="3"/>
  <c r="R37" i="3"/>
  <c r="O37" i="3"/>
  <c r="G37" i="3"/>
  <c r="W36" i="3"/>
  <c r="R36" i="3"/>
  <c r="O36" i="3"/>
  <c r="G36" i="3"/>
  <c r="W35" i="3"/>
  <c r="R35" i="3"/>
  <c r="O35" i="3"/>
  <c r="G35" i="3"/>
  <c r="W34" i="3"/>
  <c r="R34" i="3"/>
  <c r="O34" i="3"/>
  <c r="G34" i="3"/>
  <c r="W33" i="3"/>
  <c r="R33" i="3"/>
  <c r="O33" i="3"/>
  <c r="G33" i="3"/>
  <c r="W32" i="3"/>
  <c r="R32" i="3"/>
  <c r="O32" i="3"/>
  <c r="G32" i="3"/>
  <c r="W31" i="3"/>
  <c r="R31" i="3"/>
  <c r="O31" i="3"/>
  <c r="G31" i="3"/>
  <c r="W30" i="3"/>
  <c r="R30" i="3"/>
  <c r="O30" i="3"/>
  <c r="G30" i="3"/>
  <c r="W29" i="3"/>
  <c r="R29" i="3"/>
  <c r="O29" i="3"/>
  <c r="G29" i="3"/>
  <c r="W28" i="3"/>
  <c r="R28" i="3"/>
  <c r="O28" i="3"/>
  <c r="G28" i="3"/>
  <c r="W27" i="3"/>
  <c r="R27" i="3"/>
  <c r="O27" i="3"/>
  <c r="G27" i="3"/>
  <c r="W24" i="3"/>
  <c r="R24" i="3"/>
  <c r="O24" i="3"/>
  <c r="G24" i="3"/>
  <c r="I24" i="3" s="1"/>
  <c r="G24" i="1"/>
  <c r="I24" i="1" s="1"/>
  <c r="W40" i="1"/>
  <c r="W41" i="1"/>
  <c r="W42" i="1"/>
  <c r="W28" i="1"/>
  <c r="W29" i="1"/>
  <c r="W30" i="1"/>
  <c r="W31" i="1"/>
  <c r="W32" i="1"/>
  <c r="W33" i="1"/>
  <c r="W34" i="1"/>
  <c r="W35" i="1"/>
  <c r="W36" i="1"/>
  <c r="W37" i="1"/>
  <c r="W38" i="1"/>
  <c r="W39" i="1"/>
  <c r="W24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4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24" i="1"/>
  <c r="G27" i="1"/>
  <c r="G40" i="1"/>
  <c r="G41" i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X43" i="4" l="1"/>
  <c r="X26" i="3"/>
  <c r="X25" i="3"/>
  <c r="X26" i="1"/>
  <c r="X25" i="1"/>
  <c r="X24" i="3"/>
  <c r="X33" i="3"/>
  <c r="X39" i="3"/>
  <c r="X30" i="3"/>
  <c r="X32" i="3"/>
  <c r="X34" i="3"/>
  <c r="X38" i="3"/>
  <c r="X40" i="3"/>
  <c r="X42" i="3"/>
  <c r="X36" i="3"/>
  <c r="X28" i="3"/>
  <c r="X27" i="3"/>
  <c r="X29" i="3"/>
  <c r="X31" i="3"/>
  <c r="X35" i="3"/>
  <c r="X37" i="3"/>
  <c r="X41" i="3"/>
  <c r="X43" i="3" l="1"/>
</calcChain>
</file>

<file path=xl/sharedStrings.xml><?xml version="1.0" encoding="utf-8"?>
<sst xmlns="http://schemas.openxmlformats.org/spreadsheetml/2006/main" count="237" uniqueCount="67">
  <si>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</si>
  <si>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</si>
  <si>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</si>
  <si>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</si>
  <si>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</si>
  <si>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</si>
  <si>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</si>
  <si>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</si>
  <si>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</si>
  <si>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</si>
  <si>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</si>
  <si>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</si>
  <si>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</si>
  <si>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</si>
  <si>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</si>
  <si>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</si>
  <si>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</si>
  <si>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</si>
  <si>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</si>
  <si>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</si>
  <si>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</si>
  <si>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</si>
  <si>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</si>
  <si>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</si>
  <si>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</si>
  <si>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</si>
  <si>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</si>
  <si>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</si>
  <si>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</si>
  <si>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</si>
  <si>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</si>
  <si>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</si>
  <si>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</si>
  <si>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</si>
  <si>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</si>
  <si>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lunch hotel</t>
  </si>
  <si>
    <t>dinner hotel</t>
  </si>
  <si>
    <t>lunch Sportshall</t>
  </si>
  <si>
    <t>LUNCH HOTEL</t>
  </si>
  <si>
    <t>LUNCH SPORTSHALL</t>
  </si>
  <si>
    <t>DINNER HOTEL</t>
  </si>
  <si>
    <t>eur:</t>
  </si>
  <si>
    <t>Hotel dedicated as well for referees</t>
  </si>
  <si>
    <t>30 eur</t>
  </si>
  <si>
    <t>23.02.2023 (Friday)</t>
  </si>
  <si>
    <t>24.02.2023 (Saturday)</t>
  </si>
  <si>
    <t>25.02.2023 (Sunday)</t>
  </si>
  <si>
    <t>22.02.2023 (Thursday)</t>
  </si>
  <si>
    <t>145 eur</t>
  </si>
  <si>
    <t>27 eur</t>
  </si>
  <si>
    <t xml:space="preserve">Kowalska </t>
  </si>
  <si>
    <t>Anna</t>
  </si>
  <si>
    <t>Function/SEX</t>
  </si>
  <si>
    <t>athlete / M</t>
  </si>
  <si>
    <t>athlete / F</t>
  </si>
  <si>
    <t>Function / SEX</t>
  </si>
  <si>
    <t>Julia</t>
  </si>
  <si>
    <t>twin</t>
  </si>
  <si>
    <t>Poznan Junior European Cup 2024</t>
  </si>
  <si>
    <t>Poznan, Poland</t>
  </si>
  <si>
    <t>110 eur</t>
  </si>
  <si>
    <t>23 eur</t>
  </si>
  <si>
    <t>Hotel Novotel Centrum Poznan</t>
  </si>
  <si>
    <t>125 eur</t>
  </si>
  <si>
    <t>90 eur</t>
  </si>
  <si>
    <t>Hotel Novotel Malta Poznan - cat. B Copetiton + Camp</t>
  </si>
  <si>
    <t>Hotel Lechicka Poznan - cat. B Only Competiton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</si>
</sst>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7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6" fillId="7" borderId="18" xfId="0" applyNumberFormat="1" applyFont="1" applyFill="1" applyBorder="1" applyAlignment="1">
      <alignment horizontal="right" wrapText="1"/>
    </xf>
    <xf numFmtId="165" fontId="12" fillId="7" borderId="17" xfId="0" applyNumberFormat="1" applyFont="1" applyFill="1" applyBorder="1" applyAlignment="1">
      <alignment horizontal="right" wrapText="1"/>
    </xf>
    <xf numFmtId="165" fontId="12" fillId="7" borderId="19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7" fillId="14" borderId="1" xfId="0" applyNumberFormat="1" applyFont="1" applyFill="1" applyBorder="1"/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165" fontId="16" fillId="7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0" fontId="14" fillId="0" borderId="7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6" borderId="19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7" fillId="10" borderId="20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</cellXfs>
  <cellStyles count="3">
    <cellStyle name="Link" xfId="1" builtinId="8"/>
    <cellStyle name="Normal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zoomScale="90" zoomScaleNormal="90" workbookViewId="0">
      <selection activeCell="C2" sqref="C2:I2"/>
    </sheetView>
  </sheetViews>
  <sheetFormatPr baseColWidth="10" defaultColWidth="8.7265625" defaultRowHeight="14.5"/>
  <cols>
    <col min="1" max="1" width="3.81640625" customWidth="1"/>
    <col min="2" max="2" width="11.81640625" customWidth="1"/>
    <col min="3" max="3" width="18.81640625" customWidth="1"/>
    <col min="4" max="4" width="9.81640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1796875" customWidth="1"/>
    <col min="17" max="18" width="12.6328125" customWidth="1"/>
    <col min="19" max="19" width="10.453125" customWidth="1"/>
    <col min="20" max="20" width="11.36328125" customWidth="1"/>
    <col min="21" max="21" width="11.81640625" customWidth="1"/>
    <col min="22" max="23" width="13.81640625" customWidth="1"/>
  </cols>
  <sheetData>
    <row r="1" spans="2:15" ht="15" thickBot="1"/>
    <row r="2" spans="2:15" ht="15.5" customHeight="1">
      <c r="C2" s="88" t="s">
        <v>58</v>
      </c>
      <c r="D2" s="89"/>
      <c r="E2" s="89"/>
      <c r="F2" s="89"/>
      <c r="G2" s="89"/>
      <c r="H2" s="89"/>
      <c r="I2" s="90"/>
    </row>
    <row r="3" spans="2:15" ht="15.5" customHeight="1" thickBot="1">
      <c r="C3" s="78" t="s">
        <v>59</v>
      </c>
      <c r="D3" s="79"/>
      <c r="E3" s="79"/>
      <c r="F3" s="79"/>
      <c r="G3" s="79"/>
      <c r="H3" s="79"/>
      <c r="I3" s="80"/>
    </row>
    <row r="4" spans="2:15" ht="15.5" thickBot="1">
      <c r="D4" s="2"/>
      <c r="E4" s="2"/>
      <c r="F4" s="1"/>
      <c r="G4" s="2"/>
      <c r="H4" s="2"/>
      <c r="I4" s="3"/>
      <c r="J4" s="36" t="s">
        <v>62</v>
      </c>
    </row>
    <row r="5" spans="2:15" ht="21.5" thickBot="1">
      <c r="B5" s="94" t="s">
        <v>4</v>
      </c>
      <c r="C5" s="94"/>
      <c r="D5" s="85"/>
      <c r="E5" s="85"/>
      <c r="F5" s="85"/>
      <c r="G5" s="85"/>
      <c r="J5" s="23" t="s">
        <v>28</v>
      </c>
      <c r="K5" s="38" t="s">
        <v>33</v>
      </c>
      <c r="L5" s="24" t="s">
        <v>35</v>
      </c>
      <c r="M5" s="24" t="s">
        <v>36</v>
      </c>
      <c r="N5" s="24" t="s">
        <v>37</v>
      </c>
      <c r="O5" s="34"/>
    </row>
    <row r="6" spans="2:15" ht="15" customHeight="1" thickBot="1">
      <c r="B6" s="86" t="s">
        <v>2</v>
      </c>
      <c r="C6" s="86"/>
      <c r="D6" s="85"/>
      <c r="E6" s="85"/>
      <c r="F6" s="85"/>
      <c r="G6" s="85"/>
      <c r="J6" s="25" t="s">
        <v>29</v>
      </c>
      <c r="K6" s="39" t="s">
        <v>48</v>
      </c>
      <c r="L6" s="101" t="s">
        <v>43</v>
      </c>
      <c r="M6" s="101" t="s">
        <v>43</v>
      </c>
      <c r="N6" s="101" t="s">
        <v>61</v>
      </c>
      <c r="O6" s="43"/>
    </row>
    <row r="7" spans="2:15" ht="15" customHeight="1" thickBot="1">
      <c r="B7" s="86" t="s">
        <v>0</v>
      </c>
      <c r="C7" s="86"/>
      <c r="D7" s="92"/>
      <c r="E7" s="85"/>
      <c r="F7" s="85"/>
      <c r="G7" s="85"/>
      <c r="J7" s="25" t="s">
        <v>30</v>
      </c>
      <c r="K7" s="39" t="s">
        <v>60</v>
      </c>
      <c r="L7" s="102"/>
      <c r="M7" s="102"/>
      <c r="N7" s="102"/>
      <c r="O7" s="43"/>
    </row>
    <row r="8" spans="2:15">
      <c r="B8" s="86" t="s">
        <v>1</v>
      </c>
      <c r="C8" s="86"/>
      <c r="D8" s="93"/>
      <c r="E8" s="85"/>
      <c r="F8" s="85"/>
      <c r="G8" s="85"/>
      <c r="J8" s="103" t="s">
        <v>42</v>
      </c>
      <c r="K8" s="103"/>
      <c r="L8" s="103"/>
    </row>
    <row r="9" spans="2:15">
      <c r="B9" s="87" t="s">
        <v>3</v>
      </c>
      <c r="C9" s="87"/>
      <c r="D9" s="85"/>
      <c r="E9" s="85"/>
      <c r="F9" s="85"/>
      <c r="G9" s="85"/>
      <c r="J9" s="36"/>
    </row>
    <row r="10" spans="2:15">
      <c r="B10" s="87" t="s">
        <v>0</v>
      </c>
      <c r="C10" s="87"/>
      <c r="D10" s="85"/>
      <c r="E10" s="85"/>
      <c r="F10" s="85"/>
      <c r="G10" s="85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91" t="s">
        <v>5</v>
      </c>
      <c r="C13" s="91"/>
      <c r="D13" s="91"/>
      <c r="E13" s="91"/>
      <c r="F13" s="91"/>
      <c r="G13" s="83" t="s">
        <v>34</v>
      </c>
      <c r="H13" s="104" t="s">
        <v>6</v>
      </c>
      <c r="I13" s="105"/>
      <c r="J13" s="105"/>
      <c r="K13" s="105"/>
      <c r="L13" s="106"/>
      <c r="M13" s="83" t="s">
        <v>34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84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84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77" t="s">
        <v>13</v>
      </c>
      <c r="B22" s="77" t="s">
        <v>14</v>
      </c>
      <c r="C22" s="77" t="s">
        <v>15</v>
      </c>
      <c r="D22" s="77" t="s">
        <v>52</v>
      </c>
      <c r="E22" s="81" t="s">
        <v>16</v>
      </c>
      <c r="F22" s="81" t="s">
        <v>17</v>
      </c>
      <c r="G22" s="81" t="s">
        <v>18</v>
      </c>
      <c r="H22" s="77" t="s">
        <v>19</v>
      </c>
      <c r="I22" s="82" t="s">
        <v>31</v>
      </c>
      <c r="J22" s="95" t="s">
        <v>20</v>
      </c>
      <c r="K22" s="107" t="s">
        <v>21</v>
      </c>
      <c r="L22" s="98" t="s">
        <v>38</v>
      </c>
      <c r="M22" s="98"/>
      <c r="N22" s="98"/>
      <c r="O22" s="70"/>
      <c r="P22" s="99" t="s">
        <v>39</v>
      </c>
      <c r="Q22" s="99"/>
      <c r="R22" s="71"/>
      <c r="S22" s="98" t="s">
        <v>40</v>
      </c>
      <c r="T22" s="98"/>
      <c r="U22" s="98"/>
      <c r="V22" s="100"/>
      <c r="W22" s="72"/>
      <c r="X22" s="97" t="s">
        <v>22</v>
      </c>
    </row>
    <row r="23" spans="1:24" ht="20">
      <c r="A23" s="77"/>
      <c r="B23" s="77"/>
      <c r="C23" s="77"/>
      <c r="D23" s="77"/>
      <c r="E23" s="81"/>
      <c r="F23" s="81"/>
      <c r="G23" s="81"/>
      <c r="H23" s="77"/>
      <c r="I23" s="82"/>
      <c r="J23" s="96"/>
      <c r="K23" s="107"/>
      <c r="L23" s="63" t="s">
        <v>44</v>
      </c>
      <c r="M23" s="63" t="s">
        <v>45</v>
      </c>
      <c r="N23" s="63" t="s">
        <v>46</v>
      </c>
      <c r="O23" s="63" t="s">
        <v>22</v>
      </c>
      <c r="P23" s="64" t="s">
        <v>45</v>
      </c>
      <c r="Q23" s="64" t="s">
        <v>46</v>
      </c>
      <c r="R23" s="64"/>
      <c r="S23" s="63" t="s">
        <v>47</v>
      </c>
      <c r="T23" s="63" t="s">
        <v>44</v>
      </c>
      <c r="U23" s="63" t="s">
        <v>45</v>
      </c>
      <c r="V23" s="63" t="s">
        <v>46</v>
      </c>
      <c r="W23" s="63"/>
      <c r="X23" s="97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53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165*G24</f>
        <v>330</v>
      </c>
      <c r="J24" s="31">
        <v>20</v>
      </c>
      <c r="K24" s="32" t="s">
        <v>32</v>
      </c>
      <c r="L24" s="61">
        <v>30</v>
      </c>
      <c r="M24" s="61">
        <v>30</v>
      </c>
      <c r="N24" s="61">
        <v>30</v>
      </c>
      <c r="O24" s="61">
        <f>L24+M24+N24</f>
        <v>90</v>
      </c>
      <c r="P24" s="62">
        <v>22</v>
      </c>
      <c r="Q24" s="62">
        <v>22</v>
      </c>
      <c r="R24" s="62">
        <f>P24+Q24</f>
        <v>44</v>
      </c>
      <c r="S24" s="61">
        <v>30</v>
      </c>
      <c r="T24" s="61">
        <v>30</v>
      </c>
      <c r="U24" s="61">
        <v>30</v>
      </c>
      <c r="V24" s="65">
        <v>30</v>
      </c>
      <c r="W24" s="73">
        <f>S24+T24+U24+V24</f>
        <v>120</v>
      </c>
      <c r="X24" s="69">
        <f>O24+R24+W24+J24</f>
        <v>274</v>
      </c>
    </row>
    <row r="25" spans="1:24" s="33" customFormat="1">
      <c r="A25" s="26" t="s">
        <v>26</v>
      </c>
      <c r="B25" s="27" t="s">
        <v>50</v>
      </c>
      <c r="C25" s="27" t="s">
        <v>51</v>
      </c>
      <c r="D25" s="27" t="s">
        <v>54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57</v>
      </c>
      <c r="I25" s="30">
        <f>135*G25</f>
        <v>270</v>
      </c>
      <c r="J25" s="31">
        <v>20</v>
      </c>
      <c r="K25" s="32" t="s">
        <v>32</v>
      </c>
      <c r="L25" s="61"/>
      <c r="M25" s="61"/>
      <c r="N25" s="61"/>
      <c r="O25" s="61">
        <f t="shared" ref="O25:O27" si="1">L25+M25+N25</f>
        <v>0</v>
      </c>
      <c r="P25" s="62">
        <v>22</v>
      </c>
      <c r="Q25" s="62"/>
      <c r="R25" s="62">
        <f t="shared" ref="R25:R27" si="2">P25+Q25</f>
        <v>22</v>
      </c>
      <c r="S25" s="61"/>
      <c r="T25" s="61">
        <v>30</v>
      </c>
      <c r="U25" s="61">
        <v>30</v>
      </c>
      <c r="V25" s="65"/>
      <c r="W25" s="73">
        <f t="shared" ref="W25:W27" si="3">S25+T25+U25+V25</f>
        <v>60</v>
      </c>
      <c r="X25" s="69">
        <f t="shared" ref="X25:X42" si="4">O25+R25+W25+J25</f>
        <v>102</v>
      </c>
    </row>
    <row r="26" spans="1:24" s="33" customFormat="1">
      <c r="A26" s="26" t="s">
        <v>26</v>
      </c>
      <c r="B26" s="27" t="s">
        <v>50</v>
      </c>
      <c r="C26" s="27" t="s">
        <v>56</v>
      </c>
      <c r="D26" s="27" t="s">
        <v>54</v>
      </c>
      <c r="E26" s="28">
        <v>45345</v>
      </c>
      <c r="F26" s="28">
        <v>45347</v>
      </c>
      <c r="G26" s="29">
        <f t="shared" si="0"/>
        <v>2</v>
      </c>
      <c r="H26" s="27" t="s">
        <v>57</v>
      </c>
      <c r="I26" s="30">
        <f>135*G26</f>
        <v>270</v>
      </c>
      <c r="J26" s="31">
        <v>20</v>
      </c>
      <c r="K26" s="32" t="s">
        <v>32</v>
      </c>
      <c r="L26" s="61"/>
      <c r="M26" s="61">
        <v>30</v>
      </c>
      <c r="N26" s="61"/>
      <c r="O26" s="61">
        <f t="shared" si="1"/>
        <v>30</v>
      </c>
      <c r="P26" s="62"/>
      <c r="Q26" s="62">
        <v>22</v>
      </c>
      <c r="R26" s="62">
        <f t="shared" si="2"/>
        <v>22</v>
      </c>
      <c r="S26" s="61"/>
      <c r="T26" s="61">
        <v>30</v>
      </c>
      <c r="U26" s="61">
        <v>30</v>
      </c>
      <c r="V26" s="65"/>
      <c r="W26" s="73">
        <f t="shared" si="3"/>
        <v>60</v>
      </c>
      <c r="X26" s="69">
        <f t="shared" si="4"/>
        <v>132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si="1"/>
        <v>0</v>
      </c>
      <c r="P27" s="58"/>
      <c r="Q27" s="58"/>
      <c r="R27" s="62">
        <f t="shared" si="2"/>
        <v>0</v>
      </c>
      <c r="S27" s="17"/>
      <c r="T27" s="17"/>
      <c r="U27" s="17"/>
      <c r="V27" s="66"/>
      <c r="W27" s="73">
        <f t="shared" si="3"/>
        <v>0</v>
      </c>
      <c r="X27" s="69">
        <f t="shared" si="4"/>
        <v>20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5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ref="O28:O42" si="6">L28+M28+N28</f>
        <v>0</v>
      </c>
      <c r="P28" s="58"/>
      <c r="Q28" s="58"/>
      <c r="R28" s="62">
        <f t="shared" ref="R28:R42" si="7">P28+Q28</f>
        <v>0</v>
      </c>
      <c r="S28" s="17"/>
      <c r="T28" s="17"/>
      <c r="U28" s="17"/>
      <c r="V28" s="66"/>
      <c r="W28" s="73">
        <f t="shared" ref="W28:W42" si="8">S28+T28+U28+V28</f>
        <v>0</v>
      </c>
      <c r="X28" s="69">
        <f t="shared" si="4"/>
        <v>20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5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6"/>
        <v>0</v>
      </c>
      <c r="P29" s="58"/>
      <c r="Q29" s="58"/>
      <c r="R29" s="62">
        <f t="shared" si="7"/>
        <v>0</v>
      </c>
      <c r="S29" s="17"/>
      <c r="T29" s="17"/>
      <c r="U29" s="17"/>
      <c r="V29" s="66"/>
      <c r="W29" s="73">
        <f t="shared" si="8"/>
        <v>0</v>
      </c>
      <c r="X29" s="69">
        <f t="shared" si="4"/>
        <v>20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5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6"/>
        <v>0</v>
      </c>
      <c r="P30" s="58"/>
      <c r="Q30" s="58"/>
      <c r="R30" s="62">
        <f t="shared" si="7"/>
        <v>0</v>
      </c>
      <c r="S30" s="17"/>
      <c r="T30" s="17"/>
      <c r="U30" s="17"/>
      <c r="V30" s="66"/>
      <c r="W30" s="73">
        <f t="shared" si="8"/>
        <v>0</v>
      </c>
      <c r="X30" s="69">
        <f t="shared" si="4"/>
        <v>20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5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6"/>
        <v>0</v>
      </c>
      <c r="P31" s="58"/>
      <c r="Q31" s="58"/>
      <c r="R31" s="62">
        <f t="shared" si="7"/>
        <v>0</v>
      </c>
      <c r="S31" s="17"/>
      <c r="T31" s="17"/>
      <c r="U31" s="17"/>
      <c r="V31" s="66"/>
      <c r="W31" s="73">
        <f t="shared" si="8"/>
        <v>0</v>
      </c>
      <c r="X31" s="69">
        <f t="shared" si="4"/>
        <v>20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5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6"/>
        <v>0</v>
      </c>
      <c r="P32" s="58"/>
      <c r="Q32" s="58"/>
      <c r="R32" s="62">
        <f t="shared" si="7"/>
        <v>0</v>
      </c>
      <c r="S32" s="17"/>
      <c r="T32" s="17"/>
      <c r="U32" s="17"/>
      <c r="V32" s="66"/>
      <c r="W32" s="73">
        <f t="shared" si="8"/>
        <v>0</v>
      </c>
      <c r="X32" s="69">
        <f t="shared" si="4"/>
        <v>20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5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6"/>
        <v>0</v>
      </c>
      <c r="P33" s="58"/>
      <c r="Q33" s="58"/>
      <c r="R33" s="62">
        <f t="shared" si="7"/>
        <v>0</v>
      </c>
      <c r="S33" s="17"/>
      <c r="T33" s="17"/>
      <c r="U33" s="17"/>
      <c r="V33" s="66"/>
      <c r="W33" s="73">
        <f t="shared" si="8"/>
        <v>0</v>
      </c>
      <c r="X33" s="69">
        <f t="shared" si="4"/>
        <v>20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5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6"/>
        <v>0</v>
      </c>
      <c r="P34" s="58"/>
      <c r="Q34" s="58"/>
      <c r="R34" s="62">
        <f t="shared" si="7"/>
        <v>0</v>
      </c>
      <c r="S34" s="17"/>
      <c r="T34" s="17"/>
      <c r="U34" s="17"/>
      <c r="V34" s="66"/>
      <c r="W34" s="73">
        <f t="shared" si="8"/>
        <v>0</v>
      </c>
      <c r="X34" s="69">
        <f t="shared" si="4"/>
        <v>20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5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6"/>
        <v>0</v>
      </c>
      <c r="P35" s="58"/>
      <c r="Q35" s="58"/>
      <c r="R35" s="62">
        <f t="shared" si="7"/>
        <v>0</v>
      </c>
      <c r="S35" s="17"/>
      <c r="T35" s="17"/>
      <c r="U35" s="17"/>
      <c r="V35" s="66"/>
      <c r="W35" s="73">
        <f t="shared" si="8"/>
        <v>0</v>
      </c>
      <c r="X35" s="69">
        <f t="shared" si="4"/>
        <v>20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5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6"/>
        <v>0</v>
      </c>
      <c r="P36" s="58"/>
      <c r="Q36" s="58"/>
      <c r="R36" s="62">
        <f t="shared" si="7"/>
        <v>0</v>
      </c>
      <c r="S36" s="17"/>
      <c r="T36" s="17"/>
      <c r="U36" s="17"/>
      <c r="V36" s="66"/>
      <c r="W36" s="73">
        <f t="shared" si="8"/>
        <v>0</v>
      </c>
      <c r="X36" s="69">
        <f t="shared" si="4"/>
        <v>20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5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6"/>
        <v>0</v>
      </c>
      <c r="P37" s="58"/>
      <c r="Q37" s="58"/>
      <c r="R37" s="62">
        <f t="shared" si="7"/>
        <v>0</v>
      </c>
      <c r="S37" s="17"/>
      <c r="T37" s="17"/>
      <c r="U37" s="17"/>
      <c r="V37" s="66"/>
      <c r="W37" s="73">
        <f t="shared" si="8"/>
        <v>0</v>
      </c>
      <c r="X37" s="69">
        <f t="shared" si="4"/>
        <v>20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5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6"/>
        <v>0</v>
      </c>
      <c r="P38" s="58"/>
      <c r="Q38" s="58"/>
      <c r="R38" s="62">
        <f t="shared" si="7"/>
        <v>0</v>
      </c>
      <c r="S38" s="17"/>
      <c r="T38" s="17"/>
      <c r="U38" s="17"/>
      <c r="V38" s="66"/>
      <c r="W38" s="73">
        <f t="shared" si="8"/>
        <v>0</v>
      </c>
      <c r="X38" s="69">
        <f t="shared" si="4"/>
        <v>20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5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6"/>
        <v>0</v>
      </c>
      <c r="P39" s="58"/>
      <c r="Q39" s="58"/>
      <c r="R39" s="62">
        <f t="shared" si="7"/>
        <v>0</v>
      </c>
      <c r="S39" s="17"/>
      <c r="T39" s="17"/>
      <c r="U39" s="17"/>
      <c r="V39" s="66"/>
      <c r="W39" s="73">
        <f t="shared" si="8"/>
        <v>0</v>
      </c>
      <c r="X39" s="69">
        <f t="shared" si="4"/>
        <v>20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5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6"/>
        <v>0</v>
      </c>
      <c r="P40" s="59"/>
      <c r="Q40" s="59"/>
      <c r="R40" s="62">
        <f t="shared" si="7"/>
        <v>0</v>
      </c>
      <c r="S40" s="47"/>
      <c r="T40" s="47"/>
      <c r="U40" s="47"/>
      <c r="V40" s="67"/>
      <c r="W40" s="73">
        <f t="shared" si="8"/>
        <v>0</v>
      </c>
      <c r="X40" s="69">
        <f t="shared" si="4"/>
        <v>20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5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6"/>
        <v>0</v>
      </c>
      <c r="P41" s="60"/>
      <c r="Q41" s="60"/>
      <c r="R41" s="62">
        <f t="shared" si="7"/>
        <v>0</v>
      </c>
      <c r="S41" s="57"/>
      <c r="T41" s="57"/>
      <c r="U41" s="57"/>
      <c r="V41" s="68"/>
      <c r="W41" s="73">
        <f t="shared" si="8"/>
        <v>0</v>
      </c>
      <c r="X41" s="69">
        <f t="shared" si="4"/>
        <v>20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5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6"/>
        <v>0</v>
      </c>
      <c r="P42" s="60"/>
      <c r="Q42" s="60"/>
      <c r="R42" s="62">
        <f t="shared" si="7"/>
        <v>0</v>
      </c>
      <c r="S42" s="57"/>
      <c r="T42" s="57"/>
      <c r="U42" s="57"/>
      <c r="V42" s="68"/>
      <c r="W42" s="73">
        <f t="shared" si="8"/>
        <v>0</v>
      </c>
      <c r="X42" s="69">
        <f t="shared" si="4"/>
        <v>20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X43" s="74">
        <f>SUM(X24:X42)</f>
        <v>828</v>
      </c>
    </row>
  </sheetData>
  <protectedRanges>
    <protectedRange sqref="L13:M14 G13:G14" name="Aralık4"/>
  </protectedRanges>
  <mergeCells count="37">
    <mergeCell ref="X22:X23"/>
    <mergeCell ref="L22:N22"/>
    <mergeCell ref="P22:Q22"/>
    <mergeCell ref="S22:V22"/>
    <mergeCell ref="M6:M7"/>
    <mergeCell ref="N6:N7"/>
    <mergeCell ref="L6:L7"/>
    <mergeCell ref="J8:L8"/>
    <mergeCell ref="H13:L13"/>
    <mergeCell ref="K22:K23"/>
    <mergeCell ref="C2:I2"/>
    <mergeCell ref="B13:F13"/>
    <mergeCell ref="M13:M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J22:J23"/>
    <mergeCell ref="A22:A23"/>
    <mergeCell ref="C3:I3"/>
    <mergeCell ref="G22:G23"/>
    <mergeCell ref="H22:H23"/>
    <mergeCell ref="I22:I23"/>
    <mergeCell ref="G13:G14"/>
    <mergeCell ref="D5:G5"/>
    <mergeCell ref="B6:C6"/>
    <mergeCell ref="D6:G6"/>
    <mergeCell ref="B9:C9"/>
    <mergeCell ref="D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3"/>
  <sheetViews>
    <sheetView zoomScale="90" zoomScaleNormal="90" workbookViewId="0">
      <selection activeCell="H13" sqref="H13:L13"/>
    </sheetView>
  </sheetViews>
  <sheetFormatPr baseColWidth="10" defaultColWidth="8.7265625" defaultRowHeight="14.5"/>
  <cols>
    <col min="1" max="1" width="3.81640625" customWidth="1"/>
    <col min="2" max="2" width="11.81640625" customWidth="1"/>
    <col min="3" max="3" width="18.81640625" customWidth="1"/>
    <col min="4" max="4" width="9.81640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1796875" customWidth="1"/>
    <col min="17" max="18" width="12.6328125" customWidth="1"/>
    <col min="19" max="19" width="10.453125" customWidth="1"/>
    <col min="20" max="20" width="11.36328125" customWidth="1"/>
    <col min="21" max="21" width="11.81640625" customWidth="1"/>
    <col min="22" max="23" width="13.81640625" customWidth="1"/>
  </cols>
  <sheetData>
    <row r="1" spans="2:15" ht="15" thickBot="1"/>
    <row r="2" spans="2:15" ht="15.5" customHeight="1">
      <c r="C2" s="88" t="s">
        <v>58</v>
      </c>
      <c r="D2" s="89"/>
      <c r="E2" s="89"/>
      <c r="F2" s="89"/>
      <c r="G2" s="89"/>
      <c r="H2" s="89"/>
      <c r="I2" s="90"/>
    </row>
    <row r="3" spans="2:15" ht="15.5" customHeight="1" thickBot="1">
      <c r="C3" s="78" t="s">
        <v>59</v>
      </c>
      <c r="D3" s="79"/>
      <c r="E3" s="79"/>
      <c r="F3" s="79"/>
      <c r="G3" s="79"/>
      <c r="H3" s="79"/>
      <c r="I3" s="80"/>
    </row>
    <row r="4" spans="2:15" ht="15.5" thickBot="1">
      <c r="D4" s="2"/>
      <c r="E4" s="2"/>
      <c r="F4" s="1"/>
      <c r="G4" s="2"/>
      <c r="H4" s="2"/>
      <c r="I4" s="3"/>
      <c r="J4" s="36" t="s">
        <v>65</v>
      </c>
    </row>
    <row r="5" spans="2:15" ht="21.5" thickBot="1">
      <c r="B5" s="94" t="s">
        <v>4</v>
      </c>
      <c r="C5" s="94"/>
      <c r="D5" s="85"/>
      <c r="E5" s="85"/>
      <c r="F5" s="85"/>
      <c r="G5" s="85"/>
      <c r="J5" s="23" t="s">
        <v>28</v>
      </c>
      <c r="K5" s="38" t="s">
        <v>33</v>
      </c>
      <c r="L5" s="24" t="s">
        <v>35</v>
      </c>
      <c r="M5" s="24" t="s">
        <v>36</v>
      </c>
      <c r="N5" s="24" t="s">
        <v>37</v>
      </c>
      <c r="O5" s="34"/>
    </row>
    <row r="6" spans="2:15" ht="15" customHeight="1" thickBot="1">
      <c r="B6" s="86" t="s">
        <v>2</v>
      </c>
      <c r="C6" s="86"/>
      <c r="D6" s="85"/>
      <c r="E6" s="85"/>
      <c r="F6" s="85"/>
      <c r="G6" s="85"/>
      <c r="J6" s="75" t="s">
        <v>29</v>
      </c>
      <c r="K6" s="76" t="s">
        <v>63</v>
      </c>
      <c r="L6" s="101" t="s">
        <v>49</v>
      </c>
      <c r="M6" s="101" t="s">
        <v>49</v>
      </c>
      <c r="N6" s="101" t="s">
        <v>61</v>
      </c>
      <c r="O6" s="43"/>
    </row>
    <row r="7" spans="2:15" ht="15" customHeight="1" thickBot="1">
      <c r="B7" s="86" t="s">
        <v>0</v>
      </c>
      <c r="C7" s="86"/>
      <c r="D7" s="92"/>
      <c r="E7" s="85"/>
      <c r="F7" s="85"/>
      <c r="G7" s="85"/>
      <c r="J7" s="25" t="s">
        <v>30</v>
      </c>
      <c r="K7" s="39" t="s">
        <v>64</v>
      </c>
      <c r="L7" s="102"/>
      <c r="M7" s="102"/>
      <c r="N7" s="102"/>
      <c r="O7" s="43"/>
    </row>
    <row r="8" spans="2:15">
      <c r="B8" s="86" t="s">
        <v>1</v>
      </c>
      <c r="C8" s="86"/>
      <c r="D8" s="93"/>
      <c r="E8" s="85"/>
      <c r="F8" s="85"/>
      <c r="G8" s="85"/>
      <c r="J8" s="35"/>
      <c r="K8" s="43"/>
    </row>
    <row r="9" spans="2:15">
      <c r="B9" s="87" t="s">
        <v>3</v>
      </c>
      <c r="C9" s="87"/>
      <c r="D9" s="85"/>
      <c r="E9" s="85"/>
      <c r="F9" s="85"/>
      <c r="G9" s="85"/>
      <c r="J9" s="36"/>
    </row>
    <row r="10" spans="2:15">
      <c r="B10" s="87" t="s">
        <v>0</v>
      </c>
      <c r="C10" s="87"/>
      <c r="D10" s="85"/>
      <c r="E10" s="85"/>
      <c r="F10" s="85"/>
      <c r="G10" s="85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91" t="s">
        <v>5</v>
      </c>
      <c r="C13" s="91"/>
      <c r="D13" s="91"/>
      <c r="E13" s="91"/>
      <c r="F13" s="91"/>
      <c r="G13" s="83" t="s">
        <v>34</v>
      </c>
      <c r="H13" s="104" t="s">
        <v>6</v>
      </c>
      <c r="I13" s="105"/>
      <c r="J13" s="105"/>
      <c r="K13" s="105"/>
      <c r="L13" s="106"/>
      <c r="M13" s="83" t="s">
        <v>34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84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84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77" t="s">
        <v>13</v>
      </c>
      <c r="B22" s="77" t="s">
        <v>14</v>
      </c>
      <c r="C22" s="77" t="s">
        <v>15</v>
      </c>
      <c r="D22" s="77" t="s">
        <v>55</v>
      </c>
      <c r="E22" s="81" t="s">
        <v>16</v>
      </c>
      <c r="F22" s="81" t="s">
        <v>17</v>
      </c>
      <c r="G22" s="81" t="s">
        <v>18</v>
      </c>
      <c r="H22" s="77" t="s">
        <v>19</v>
      </c>
      <c r="I22" s="82" t="s">
        <v>31</v>
      </c>
      <c r="J22" s="95" t="s">
        <v>20</v>
      </c>
      <c r="K22" s="107" t="s">
        <v>21</v>
      </c>
      <c r="L22" s="98" t="s">
        <v>38</v>
      </c>
      <c r="M22" s="98"/>
      <c r="N22" s="98"/>
      <c r="O22" s="70"/>
      <c r="P22" s="99" t="s">
        <v>39</v>
      </c>
      <c r="Q22" s="99"/>
      <c r="R22" s="71"/>
      <c r="S22" s="98" t="s">
        <v>40</v>
      </c>
      <c r="T22" s="98"/>
      <c r="U22" s="98"/>
      <c r="V22" s="100"/>
      <c r="W22" s="72"/>
      <c r="X22" s="97" t="s">
        <v>22</v>
      </c>
    </row>
    <row r="23" spans="1:24" ht="20">
      <c r="A23" s="77"/>
      <c r="B23" s="77"/>
      <c r="C23" s="77"/>
      <c r="D23" s="77"/>
      <c r="E23" s="81"/>
      <c r="F23" s="81"/>
      <c r="G23" s="81"/>
      <c r="H23" s="77"/>
      <c r="I23" s="82"/>
      <c r="J23" s="96"/>
      <c r="K23" s="107"/>
      <c r="L23" s="63" t="s">
        <v>44</v>
      </c>
      <c r="M23" s="63" t="s">
        <v>45</v>
      </c>
      <c r="N23" s="63" t="s">
        <v>46</v>
      </c>
      <c r="O23" s="63" t="s">
        <v>22</v>
      </c>
      <c r="P23" s="64" t="s">
        <v>45</v>
      </c>
      <c r="Q23" s="64" t="s">
        <v>46</v>
      </c>
      <c r="R23" s="64"/>
      <c r="S23" s="63" t="s">
        <v>47</v>
      </c>
      <c r="T23" s="63" t="s">
        <v>44</v>
      </c>
      <c r="U23" s="63" t="s">
        <v>45</v>
      </c>
      <c r="V23" s="63" t="s">
        <v>46</v>
      </c>
      <c r="W23" s="63"/>
      <c r="X23" s="97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53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145*G24</f>
        <v>290</v>
      </c>
      <c r="J24" s="31">
        <v>20</v>
      </c>
      <c r="K24" s="32" t="s">
        <v>32</v>
      </c>
      <c r="L24" s="61">
        <v>27</v>
      </c>
      <c r="M24" s="61">
        <v>27</v>
      </c>
      <c r="N24" s="61">
        <v>27</v>
      </c>
      <c r="O24" s="61">
        <f>L24+M24+N24</f>
        <v>81</v>
      </c>
      <c r="P24" s="62">
        <v>22</v>
      </c>
      <c r="Q24" s="62">
        <v>22</v>
      </c>
      <c r="R24" s="62">
        <f>P24+Q24</f>
        <v>44</v>
      </c>
      <c r="S24" s="61">
        <v>27</v>
      </c>
      <c r="T24" s="61">
        <v>27</v>
      </c>
      <c r="U24" s="61">
        <v>27</v>
      </c>
      <c r="V24" s="65">
        <v>27</v>
      </c>
      <c r="W24" s="73">
        <f>S24+T24+U24+V24</f>
        <v>108</v>
      </c>
      <c r="X24" s="69">
        <f>O24+R24+W24</f>
        <v>233</v>
      </c>
    </row>
    <row r="25" spans="1:24" s="33" customFormat="1">
      <c r="A25" s="26" t="s">
        <v>26</v>
      </c>
      <c r="B25" s="27" t="s">
        <v>50</v>
      </c>
      <c r="C25" s="27" t="s">
        <v>51</v>
      </c>
      <c r="D25" s="27" t="s">
        <v>54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57</v>
      </c>
      <c r="I25" s="30">
        <f>120*G25</f>
        <v>240</v>
      </c>
      <c r="J25" s="31">
        <v>20</v>
      </c>
      <c r="K25" s="32" t="s">
        <v>32</v>
      </c>
      <c r="L25" s="61"/>
      <c r="M25" s="61"/>
      <c r="N25" s="61"/>
      <c r="O25" s="61">
        <f t="shared" ref="O25:O26" si="1">L25+M25+N25</f>
        <v>0</v>
      </c>
      <c r="P25" s="62">
        <v>22</v>
      </c>
      <c r="Q25" s="62"/>
      <c r="R25" s="62">
        <f t="shared" ref="R25:R26" si="2">P25+Q25</f>
        <v>22</v>
      </c>
      <c r="S25" s="61"/>
      <c r="T25" s="61">
        <v>27</v>
      </c>
      <c r="U25" s="61">
        <v>27</v>
      </c>
      <c r="V25" s="65"/>
      <c r="W25" s="73">
        <f t="shared" ref="W25:W26" si="3">S25+T25+U25+V25</f>
        <v>54</v>
      </c>
      <c r="X25" s="69">
        <f t="shared" ref="X25:X26" si="4">O25+R25+W25+J25</f>
        <v>96</v>
      </c>
    </row>
    <row r="26" spans="1:24" s="33" customFormat="1">
      <c r="A26" s="26" t="s">
        <v>26</v>
      </c>
      <c r="B26" s="27" t="s">
        <v>50</v>
      </c>
      <c r="C26" s="27" t="s">
        <v>56</v>
      </c>
      <c r="D26" s="27" t="s">
        <v>54</v>
      </c>
      <c r="E26" s="28">
        <v>45345</v>
      </c>
      <c r="F26" s="28">
        <v>45347</v>
      </c>
      <c r="G26" s="29">
        <f t="shared" si="0"/>
        <v>2</v>
      </c>
      <c r="H26" s="27" t="s">
        <v>57</v>
      </c>
      <c r="I26" s="30">
        <f>120*G26</f>
        <v>240</v>
      </c>
      <c r="J26" s="31">
        <v>20</v>
      </c>
      <c r="K26" s="32" t="s">
        <v>32</v>
      </c>
      <c r="L26" s="61"/>
      <c r="M26" s="61">
        <v>27</v>
      </c>
      <c r="N26" s="61"/>
      <c r="O26" s="61">
        <f t="shared" si="1"/>
        <v>27</v>
      </c>
      <c r="P26" s="62"/>
      <c r="Q26" s="62">
        <v>22</v>
      </c>
      <c r="R26" s="62">
        <f t="shared" si="2"/>
        <v>22</v>
      </c>
      <c r="S26" s="61"/>
      <c r="T26" s="61">
        <v>27</v>
      </c>
      <c r="U26" s="61">
        <v>27</v>
      </c>
      <c r="V26" s="65"/>
      <c r="W26" s="73">
        <f t="shared" si="3"/>
        <v>54</v>
      </c>
      <c r="X26" s="69">
        <f t="shared" si="4"/>
        <v>123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ref="O27:O42" si="5">L27+M27+N27</f>
        <v>0</v>
      </c>
      <c r="P27" s="58"/>
      <c r="Q27" s="58"/>
      <c r="R27" s="62">
        <f t="shared" ref="R27:R42" si="6">P27+Q27</f>
        <v>0</v>
      </c>
      <c r="S27" s="17"/>
      <c r="T27" s="17"/>
      <c r="U27" s="17"/>
      <c r="V27" s="66"/>
      <c r="W27" s="73">
        <f t="shared" ref="W27:W42" si="7">S27+T27+U27+V27</f>
        <v>0</v>
      </c>
      <c r="X27" s="69">
        <f t="shared" ref="X27:X42" si="8">O27+R27+W27</f>
        <v>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9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si="5"/>
        <v>0</v>
      </c>
      <c r="P28" s="58"/>
      <c r="Q28" s="58"/>
      <c r="R28" s="62">
        <f t="shared" si="6"/>
        <v>0</v>
      </c>
      <c r="S28" s="17"/>
      <c r="T28" s="17"/>
      <c r="U28" s="17"/>
      <c r="V28" s="66"/>
      <c r="W28" s="73">
        <f t="shared" si="7"/>
        <v>0</v>
      </c>
      <c r="X28" s="69">
        <f t="shared" si="8"/>
        <v>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9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5"/>
        <v>0</v>
      </c>
      <c r="P29" s="58"/>
      <c r="Q29" s="58"/>
      <c r="R29" s="62">
        <f t="shared" si="6"/>
        <v>0</v>
      </c>
      <c r="S29" s="17"/>
      <c r="T29" s="17"/>
      <c r="U29" s="17"/>
      <c r="V29" s="66"/>
      <c r="W29" s="73">
        <f t="shared" si="7"/>
        <v>0</v>
      </c>
      <c r="X29" s="69">
        <f t="shared" si="8"/>
        <v>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9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5"/>
        <v>0</v>
      </c>
      <c r="P30" s="58"/>
      <c r="Q30" s="58"/>
      <c r="R30" s="62">
        <f t="shared" si="6"/>
        <v>0</v>
      </c>
      <c r="S30" s="17"/>
      <c r="T30" s="17"/>
      <c r="U30" s="17"/>
      <c r="V30" s="66"/>
      <c r="W30" s="73">
        <f t="shared" si="7"/>
        <v>0</v>
      </c>
      <c r="X30" s="69">
        <f t="shared" si="8"/>
        <v>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9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5"/>
        <v>0</v>
      </c>
      <c r="P31" s="58"/>
      <c r="Q31" s="58"/>
      <c r="R31" s="62">
        <f t="shared" si="6"/>
        <v>0</v>
      </c>
      <c r="S31" s="17"/>
      <c r="T31" s="17"/>
      <c r="U31" s="17"/>
      <c r="V31" s="66"/>
      <c r="W31" s="73">
        <f t="shared" si="7"/>
        <v>0</v>
      </c>
      <c r="X31" s="69">
        <f t="shared" si="8"/>
        <v>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9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5"/>
        <v>0</v>
      </c>
      <c r="P32" s="58"/>
      <c r="Q32" s="58"/>
      <c r="R32" s="62">
        <f t="shared" si="6"/>
        <v>0</v>
      </c>
      <c r="S32" s="17"/>
      <c r="T32" s="17"/>
      <c r="U32" s="17"/>
      <c r="V32" s="66"/>
      <c r="W32" s="73">
        <f t="shared" si="7"/>
        <v>0</v>
      </c>
      <c r="X32" s="69">
        <f t="shared" si="8"/>
        <v>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9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5"/>
        <v>0</v>
      </c>
      <c r="P33" s="58"/>
      <c r="Q33" s="58"/>
      <c r="R33" s="62">
        <f t="shared" si="6"/>
        <v>0</v>
      </c>
      <c r="S33" s="17"/>
      <c r="T33" s="17"/>
      <c r="U33" s="17"/>
      <c r="V33" s="66"/>
      <c r="W33" s="73">
        <f t="shared" si="7"/>
        <v>0</v>
      </c>
      <c r="X33" s="69">
        <f t="shared" si="8"/>
        <v>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9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5"/>
        <v>0</v>
      </c>
      <c r="P34" s="58"/>
      <c r="Q34" s="58"/>
      <c r="R34" s="62">
        <f t="shared" si="6"/>
        <v>0</v>
      </c>
      <c r="S34" s="17"/>
      <c r="T34" s="17"/>
      <c r="U34" s="17"/>
      <c r="V34" s="66"/>
      <c r="W34" s="73">
        <f t="shared" si="7"/>
        <v>0</v>
      </c>
      <c r="X34" s="69">
        <f t="shared" si="8"/>
        <v>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9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5"/>
        <v>0</v>
      </c>
      <c r="P35" s="58"/>
      <c r="Q35" s="58"/>
      <c r="R35" s="62">
        <f t="shared" si="6"/>
        <v>0</v>
      </c>
      <c r="S35" s="17"/>
      <c r="T35" s="17"/>
      <c r="U35" s="17"/>
      <c r="V35" s="66"/>
      <c r="W35" s="73">
        <f t="shared" si="7"/>
        <v>0</v>
      </c>
      <c r="X35" s="69">
        <f t="shared" si="8"/>
        <v>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9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5"/>
        <v>0</v>
      </c>
      <c r="P36" s="58"/>
      <c r="Q36" s="58"/>
      <c r="R36" s="62">
        <f t="shared" si="6"/>
        <v>0</v>
      </c>
      <c r="S36" s="17"/>
      <c r="T36" s="17"/>
      <c r="U36" s="17"/>
      <c r="V36" s="66"/>
      <c r="W36" s="73">
        <f t="shared" si="7"/>
        <v>0</v>
      </c>
      <c r="X36" s="69">
        <f t="shared" si="8"/>
        <v>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9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5"/>
        <v>0</v>
      </c>
      <c r="P37" s="58"/>
      <c r="Q37" s="58"/>
      <c r="R37" s="62">
        <f t="shared" si="6"/>
        <v>0</v>
      </c>
      <c r="S37" s="17"/>
      <c r="T37" s="17"/>
      <c r="U37" s="17"/>
      <c r="V37" s="66"/>
      <c r="W37" s="73">
        <f t="shared" si="7"/>
        <v>0</v>
      </c>
      <c r="X37" s="69">
        <f t="shared" si="8"/>
        <v>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9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5"/>
        <v>0</v>
      </c>
      <c r="P38" s="58"/>
      <c r="Q38" s="58"/>
      <c r="R38" s="62">
        <f t="shared" si="6"/>
        <v>0</v>
      </c>
      <c r="S38" s="17"/>
      <c r="T38" s="17"/>
      <c r="U38" s="17"/>
      <c r="V38" s="66"/>
      <c r="W38" s="73">
        <f t="shared" si="7"/>
        <v>0</v>
      </c>
      <c r="X38" s="69">
        <f t="shared" si="8"/>
        <v>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9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5"/>
        <v>0</v>
      </c>
      <c r="P39" s="58"/>
      <c r="Q39" s="58"/>
      <c r="R39" s="62">
        <f t="shared" si="6"/>
        <v>0</v>
      </c>
      <c r="S39" s="17"/>
      <c r="T39" s="17"/>
      <c r="U39" s="17"/>
      <c r="V39" s="66"/>
      <c r="W39" s="73">
        <f t="shared" si="7"/>
        <v>0</v>
      </c>
      <c r="X39" s="69">
        <f t="shared" si="8"/>
        <v>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9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5"/>
        <v>0</v>
      </c>
      <c r="P40" s="59"/>
      <c r="Q40" s="59"/>
      <c r="R40" s="62">
        <f t="shared" si="6"/>
        <v>0</v>
      </c>
      <c r="S40" s="47"/>
      <c r="T40" s="47"/>
      <c r="U40" s="47"/>
      <c r="V40" s="67"/>
      <c r="W40" s="73">
        <f t="shared" si="7"/>
        <v>0</v>
      </c>
      <c r="X40" s="69">
        <f t="shared" si="8"/>
        <v>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9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5"/>
        <v>0</v>
      </c>
      <c r="P41" s="60"/>
      <c r="Q41" s="60"/>
      <c r="R41" s="62">
        <f t="shared" si="6"/>
        <v>0</v>
      </c>
      <c r="S41" s="57"/>
      <c r="T41" s="57"/>
      <c r="U41" s="57"/>
      <c r="V41" s="68"/>
      <c r="W41" s="73">
        <f t="shared" si="7"/>
        <v>0</v>
      </c>
      <c r="X41" s="69">
        <f t="shared" si="8"/>
        <v>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9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5"/>
        <v>0</v>
      </c>
      <c r="P42" s="60"/>
      <c r="Q42" s="60"/>
      <c r="R42" s="62">
        <f t="shared" si="6"/>
        <v>0</v>
      </c>
      <c r="S42" s="57"/>
      <c r="T42" s="57"/>
      <c r="U42" s="57"/>
      <c r="V42" s="68"/>
      <c r="W42" s="73">
        <f t="shared" si="7"/>
        <v>0</v>
      </c>
      <c r="X42" s="69">
        <f t="shared" si="8"/>
        <v>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V43" t="s">
        <v>41</v>
      </c>
      <c r="X43">
        <f>SUM(X27:X42)</f>
        <v>0</v>
      </c>
    </row>
  </sheetData>
  <protectedRanges>
    <protectedRange sqref="L13:M14 G13:G14" name="Aralık4_1"/>
  </protectedRanges>
  <mergeCells count="36">
    <mergeCell ref="L22:N22"/>
    <mergeCell ref="P22:Q22"/>
    <mergeCell ref="S22:V22"/>
    <mergeCell ref="X22:X23"/>
    <mergeCell ref="A22:A23"/>
    <mergeCell ref="B22:B23"/>
    <mergeCell ref="C22:C23"/>
    <mergeCell ref="D22:D23"/>
    <mergeCell ref="E22:E23"/>
    <mergeCell ref="H22:H23"/>
    <mergeCell ref="I22:I23"/>
    <mergeCell ref="J22:J23"/>
    <mergeCell ref="K22:K23"/>
    <mergeCell ref="F22:F23"/>
    <mergeCell ref="G22:G23"/>
    <mergeCell ref="L6:L7"/>
    <mergeCell ref="M6:M7"/>
    <mergeCell ref="N6:N7"/>
    <mergeCell ref="H13:L13"/>
    <mergeCell ref="M13:M14"/>
    <mergeCell ref="B9:C9"/>
    <mergeCell ref="D9:G9"/>
    <mergeCell ref="B10:C10"/>
    <mergeCell ref="D10:G10"/>
    <mergeCell ref="B13:F13"/>
    <mergeCell ref="G13:G14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2EBA-EB49-42EF-9B91-3E632E5B5653}">
  <dimension ref="A1:X43"/>
  <sheetViews>
    <sheetView tabSelected="1" zoomScale="90" zoomScaleNormal="90" workbookViewId="0">
      <selection activeCell="I9" sqref="I9"/>
    </sheetView>
  </sheetViews>
  <sheetFormatPr baseColWidth="10" defaultColWidth="8.7265625" defaultRowHeight="14.5"/>
  <cols>
    <col min="1" max="1" width="3.81640625" customWidth="1"/>
    <col min="2" max="2" width="11.81640625" customWidth="1"/>
    <col min="3" max="3" width="18.81640625" customWidth="1"/>
    <col min="4" max="4" width="9.81640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1796875" customWidth="1"/>
    <col min="17" max="18" width="12.6328125" customWidth="1"/>
    <col min="19" max="19" width="10.453125" customWidth="1"/>
    <col min="20" max="20" width="11.36328125" customWidth="1"/>
    <col min="21" max="21" width="11.81640625" customWidth="1"/>
    <col min="22" max="23" width="13.81640625" customWidth="1"/>
  </cols>
  <sheetData>
    <row r="1" spans="2:15" ht="15" thickBot="1"/>
    <row r="2" spans="2:15" ht="15.5" customHeight="1">
      <c r="C2" s="88" t="s">
        <v>58</v>
      </c>
      <c r="D2" s="89"/>
      <c r="E2" s="89"/>
      <c r="F2" s="89"/>
      <c r="G2" s="89"/>
      <c r="H2" s="89"/>
      <c r="I2" s="90"/>
    </row>
    <row r="3" spans="2:15" ht="15.5" customHeight="1" thickBot="1">
      <c r="C3" s="78" t="s">
        <v>59</v>
      </c>
      <c r="D3" s="79"/>
      <c r="E3" s="79"/>
      <c r="F3" s="79"/>
      <c r="G3" s="79"/>
      <c r="H3" s="79"/>
      <c r="I3" s="80"/>
    </row>
    <row r="4" spans="2:15" ht="15.5" thickBot="1">
      <c r="D4" s="2"/>
      <c r="E4" s="2"/>
      <c r="F4" s="1"/>
      <c r="G4" s="2"/>
      <c r="H4" s="2"/>
      <c r="I4" s="3"/>
      <c r="J4" s="36" t="s">
        <v>66</v>
      </c>
    </row>
    <row r="5" spans="2:15" ht="21.5" thickBot="1">
      <c r="B5" s="94" t="s">
        <v>4</v>
      </c>
      <c r="C5" s="94"/>
      <c r="D5" s="85"/>
      <c r="E5" s="85"/>
      <c r="F5" s="85"/>
      <c r="G5" s="85"/>
      <c r="J5" s="23" t="s">
        <v>28</v>
      </c>
      <c r="K5" s="38" t="s">
        <v>33</v>
      </c>
      <c r="L5" s="24" t="s">
        <v>35</v>
      </c>
      <c r="M5" s="24" t="s">
        <v>36</v>
      </c>
      <c r="N5" s="24" t="s">
        <v>37</v>
      </c>
      <c r="O5" s="34"/>
    </row>
    <row r="6" spans="2:15" ht="15" customHeight="1" thickBot="1">
      <c r="B6" s="86" t="s">
        <v>2</v>
      </c>
      <c r="C6" s="86"/>
      <c r="D6" s="85"/>
      <c r="E6" s="85"/>
      <c r="F6" s="85"/>
      <c r="G6" s="85"/>
      <c r="J6" s="75" t="s">
        <v>29</v>
      </c>
      <c r="K6" s="76" t="s">
        <v>63</v>
      </c>
      <c r="L6" s="101" t="s">
        <v>49</v>
      </c>
      <c r="M6" s="101" t="s">
        <v>49</v>
      </c>
      <c r="N6" s="101" t="s">
        <v>61</v>
      </c>
      <c r="O6" s="43"/>
    </row>
    <row r="7" spans="2:15" ht="15" customHeight="1" thickBot="1">
      <c r="B7" s="86" t="s">
        <v>0</v>
      </c>
      <c r="C7" s="86"/>
      <c r="D7" s="92"/>
      <c r="E7" s="85"/>
      <c r="F7" s="85"/>
      <c r="G7" s="85"/>
      <c r="J7" s="25" t="s">
        <v>30</v>
      </c>
      <c r="K7" s="39" t="s">
        <v>64</v>
      </c>
      <c r="L7" s="102"/>
      <c r="M7" s="102"/>
      <c r="N7" s="102"/>
      <c r="O7" s="43"/>
    </row>
    <row r="8" spans="2:15">
      <c r="B8" s="86" t="s">
        <v>1</v>
      </c>
      <c r="C8" s="86"/>
      <c r="D8" s="93"/>
      <c r="E8" s="85"/>
      <c r="F8" s="85"/>
      <c r="G8" s="85"/>
      <c r="J8" s="35"/>
      <c r="K8" s="43"/>
    </row>
    <row r="9" spans="2:15">
      <c r="B9" s="87" t="s">
        <v>3</v>
      </c>
      <c r="C9" s="87"/>
      <c r="D9" s="85"/>
      <c r="E9" s="85"/>
      <c r="F9" s="85"/>
      <c r="G9" s="85"/>
      <c r="J9" s="36"/>
    </row>
    <row r="10" spans="2:15">
      <c r="B10" s="87" t="s">
        <v>0</v>
      </c>
      <c r="C10" s="87"/>
      <c r="D10" s="85"/>
      <c r="E10" s="85"/>
      <c r="F10" s="85"/>
      <c r="G10" s="85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91" t="s">
        <v>5</v>
      </c>
      <c r="C13" s="91"/>
      <c r="D13" s="91"/>
      <c r="E13" s="91"/>
      <c r="F13" s="91"/>
      <c r="G13" s="83" t="s">
        <v>34</v>
      </c>
      <c r="H13" s="104" t="s">
        <v>6</v>
      </c>
      <c r="I13" s="105"/>
      <c r="J13" s="105"/>
      <c r="K13" s="105"/>
      <c r="L13" s="106"/>
      <c r="M13" s="83" t="s">
        <v>34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84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84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77" t="s">
        <v>13</v>
      </c>
      <c r="B22" s="77" t="s">
        <v>14</v>
      </c>
      <c r="C22" s="77" t="s">
        <v>15</v>
      </c>
      <c r="D22" s="77" t="s">
        <v>55</v>
      </c>
      <c r="E22" s="81" t="s">
        <v>16</v>
      </c>
      <c r="F22" s="81" t="s">
        <v>17</v>
      </c>
      <c r="G22" s="81" t="s">
        <v>18</v>
      </c>
      <c r="H22" s="77" t="s">
        <v>19</v>
      </c>
      <c r="I22" s="82" t="s">
        <v>31</v>
      </c>
      <c r="J22" s="95" t="s">
        <v>20</v>
      </c>
      <c r="K22" s="107" t="s">
        <v>21</v>
      </c>
      <c r="L22" s="98" t="s">
        <v>38</v>
      </c>
      <c r="M22" s="98"/>
      <c r="N22" s="98"/>
      <c r="O22" s="70"/>
      <c r="P22" s="99" t="s">
        <v>39</v>
      </c>
      <c r="Q22" s="99"/>
      <c r="R22" s="71"/>
      <c r="S22" s="98" t="s">
        <v>40</v>
      </c>
      <c r="T22" s="98"/>
      <c r="U22" s="98"/>
      <c r="V22" s="100"/>
      <c r="W22" s="72"/>
      <c r="X22" s="97" t="s">
        <v>22</v>
      </c>
    </row>
    <row r="23" spans="1:24" ht="20">
      <c r="A23" s="77"/>
      <c r="B23" s="77"/>
      <c r="C23" s="77"/>
      <c r="D23" s="77"/>
      <c r="E23" s="81"/>
      <c r="F23" s="81"/>
      <c r="G23" s="81"/>
      <c r="H23" s="77"/>
      <c r="I23" s="82"/>
      <c r="J23" s="96"/>
      <c r="K23" s="107"/>
      <c r="L23" s="63" t="s">
        <v>44</v>
      </c>
      <c r="M23" s="63" t="s">
        <v>45</v>
      </c>
      <c r="N23" s="63" t="s">
        <v>46</v>
      </c>
      <c r="O23" s="63" t="s">
        <v>22</v>
      </c>
      <c r="P23" s="64" t="s">
        <v>45</v>
      </c>
      <c r="Q23" s="64" t="s">
        <v>46</v>
      </c>
      <c r="R23" s="64"/>
      <c r="S23" s="63" t="s">
        <v>47</v>
      </c>
      <c r="T23" s="63" t="s">
        <v>44</v>
      </c>
      <c r="U23" s="63" t="s">
        <v>45</v>
      </c>
      <c r="V23" s="63" t="s">
        <v>46</v>
      </c>
      <c r="W23" s="63"/>
      <c r="X23" s="97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53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145*G24</f>
        <v>290</v>
      </c>
      <c r="J24" s="31">
        <v>20</v>
      </c>
      <c r="K24" s="32" t="s">
        <v>32</v>
      </c>
      <c r="L24" s="61">
        <v>27</v>
      </c>
      <c r="M24" s="61">
        <v>27</v>
      </c>
      <c r="N24" s="61">
        <v>27</v>
      </c>
      <c r="O24" s="61">
        <f>L24+M24+N24</f>
        <v>81</v>
      </c>
      <c r="P24" s="62">
        <v>22</v>
      </c>
      <c r="Q24" s="62">
        <v>22</v>
      </c>
      <c r="R24" s="62">
        <f>P24+Q24</f>
        <v>44</v>
      </c>
      <c r="S24" s="61">
        <v>27</v>
      </c>
      <c r="T24" s="61">
        <v>27</v>
      </c>
      <c r="U24" s="61">
        <v>27</v>
      </c>
      <c r="V24" s="65">
        <v>27</v>
      </c>
      <c r="W24" s="73">
        <f>S24+T24+U24+V24</f>
        <v>108</v>
      </c>
      <c r="X24" s="69">
        <f>O24+R24+W24</f>
        <v>233</v>
      </c>
    </row>
    <row r="25" spans="1:24" s="33" customFormat="1">
      <c r="A25" s="26" t="s">
        <v>26</v>
      </c>
      <c r="B25" s="27" t="s">
        <v>50</v>
      </c>
      <c r="C25" s="27" t="s">
        <v>51</v>
      </c>
      <c r="D25" s="27" t="s">
        <v>54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57</v>
      </c>
      <c r="I25" s="30">
        <f>120*G25</f>
        <v>240</v>
      </c>
      <c r="J25" s="31">
        <v>20</v>
      </c>
      <c r="K25" s="32" t="s">
        <v>32</v>
      </c>
      <c r="L25" s="61"/>
      <c r="M25" s="61"/>
      <c r="N25" s="61"/>
      <c r="O25" s="61">
        <f t="shared" ref="O25:O42" si="1">L25+M25+N25</f>
        <v>0</v>
      </c>
      <c r="P25" s="62">
        <v>22</v>
      </c>
      <c r="Q25" s="62"/>
      <c r="R25" s="62">
        <f t="shared" ref="R25:R42" si="2">P25+Q25</f>
        <v>22</v>
      </c>
      <c r="S25" s="61"/>
      <c r="T25" s="61">
        <v>27</v>
      </c>
      <c r="U25" s="61">
        <v>27</v>
      </c>
      <c r="V25" s="65"/>
      <c r="W25" s="73">
        <f t="shared" ref="W25:W42" si="3">S25+T25+U25+V25</f>
        <v>54</v>
      </c>
      <c r="X25" s="69">
        <f t="shared" ref="X25:X26" si="4">O25+R25+W25+J25</f>
        <v>96</v>
      </c>
    </row>
    <row r="26" spans="1:24" s="33" customFormat="1">
      <c r="A26" s="26" t="s">
        <v>26</v>
      </c>
      <c r="B26" s="27" t="s">
        <v>50</v>
      </c>
      <c r="C26" s="27" t="s">
        <v>56</v>
      </c>
      <c r="D26" s="27" t="s">
        <v>54</v>
      </c>
      <c r="E26" s="28">
        <v>45345</v>
      </c>
      <c r="F26" s="28">
        <v>45347</v>
      </c>
      <c r="G26" s="29">
        <f t="shared" si="0"/>
        <v>2</v>
      </c>
      <c r="H26" s="27" t="s">
        <v>57</v>
      </c>
      <c r="I26" s="30">
        <f>120*G26</f>
        <v>240</v>
      </c>
      <c r="J26" s="31">
        <v>20</v>
      </c>
      <c r="K26" s="32" t="s">
        <v>32</v>
      </c>
      <c r="L26" s="61"/>
      <c r="M26" s="61">
        <v>27</v>
      </c>
      <c r="N26" s="61"/>
      <c r="O26" s="61">
        <f t="shared" si="1"/>
        <v>27</v>
      </c>
      <c r="P26" s="62"/>
      <c r="Q26" s="62">
        <v>22</v>
      </c>
      <c r="R26" s="62">
        <f t="shared" si="2"/>
        <v>22</v>
      </c>
      <c r="S26" s="61"/>
      <c r="T26" s="61">
        <v>27</v>
      </c>
      <c r="U26" s="61">
        <v>27</v>
      </c>
      <c r="V26" s="65"/>
      <c r="W26" s="73">
        <f t="shared" si="3"/>
        <v>54</v>
      </c>
      <c r="X26" s="69">
        <f t="shared" si="4"/>
        <v>123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si="1"/>
        <v>0</v>
      </c>
      <c r="P27" s="58"/>
      <c r="Q27" s="58"/>
      <c r="R27" s="62">
        <f t="shared" si="2"/>
        <v>0</v>
      </c>
      <c r="S27" s="17"/>
      <c r="T27" s="17"/>
      <c r="U27" s="17"/>
      <c r="V27" s="66"/>
      <c r="W27" s="73">
        <f t="shared" si="3"/>
        <v>0</v>
      </c>
      <c r="X27" s="69">
        <f t="shared" ref="X27:X42" si="5">O27+R27+W27</f>
        <v>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6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si="1"/>
        <v>0</v>
      </c>
      <c r="P28" s="58"/>
      <c r="Q28" s="58"/>
      <c r="R28" s="62">
        <f t="shared" si="2"/>
        <v>0</v>
      </c>
      <c r="S28" s="17"/>
      <c r="T28" s="17"/>
      <c r="U28" s="17"/>
      <c r="V28" s="66"/>
      <c r="W28" s="73">
        <f t="shared" si="3"/>
        <v>0</v>
      </c>
      <c r="X28" s="69">
        <f t="shared" si="5"/>
        <v>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6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1"/>
        <v>0</v>
      </c>
      <c r="P29" s="58"/>
      <c r="Q29" s="58"/>
      <c r="R29" s="62">
        <f t="shared" si="2"/>
        <v>0</v>
      </c>
      <c r="S29" s="17"/>
      <c r="T29" s="17"/>
      <c r="U29" s="17"/>
      <c r="V29" s="66"/>
      <c r="W29" s="73">
        <f t="shared" si="3"/>
        <v>0</v>
      </c>
      <c r="X29" s="69">
        <f t="shared" si="5"/>
        <v>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6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1"/>
        <v>0</v>
      </c>
      <c r="P30" s="58"/>
      <c r="Q30" s="58"/>
      <c r="R30" s="62">
        <f t="shared" si="2"/>
        <v>0</v>
      </c>
      <c r="S30" s="17"/>
      <c r="T30" s="17"/>
      <c r="U30" s="17"/>
      <c r="V30" s="66"/>
      <c r="W30" s="73">
        <f t="shared" si="3"/>
        <v>0</v>
      </c>
      <c r="X30" s="69">
        <f t="shared" si="5"/>
        <v>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6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1"/>
        <v>0</v>
      </c>
      <c r="P31" s="58"/>
      <c r="Q31" s="58"/>
      <c r="R31" s="62">
        <f t="shared" si="2"/>
        <v>0</v>
      </c>
      <c r="S31" s="17"/>
      <c r="T31" s="17"/>
      <c r="U31" s="17"/>
      <c r="V31" s="66"/>
      <c r="W31" s="73">
        <f t="shared" si="3"/>
        <v>0</v>
      </c>
      <c r="X31" s="69">
        <f t="shared" si="5"/>
        <v>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6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1"/>
        <v>0</v>
      </c>
      <c r="P32" s="58"/>
      <c r="Q32" s="58"/>
      <c r="R32" s="62">
        <f t="shared" si="2"/>
        <v>0</v>
      </c>
      <c r="S32" s="17"/>
      <c r="T32" s="17"/>
      <c r="U32" s="17"/>
      <c r="V32" s="66"/>
      <c r="W32" s="73">
        <f t="shared" si="3"/>
        <v>0</v>
      </c>
      <c r="X32" s="69">
        <f t="shared" si="5"/>
        <v>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6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1"/>
        <v>0</v>
      </c>
      <c r="P33" s="58"/>
      <c r="Q33" s="58"/>
      <c r="R33" s="62">
        <f t="shared" si="2"/>
        <v>0</v>
      </c>
      <c r="S33" s="17"/>
      <c r="T33" s="17"/>
      <c r="U33" s="17"/>
      <c r="V33" s="66"/>
      <c r="W33" s="73">
        <f t="shared" si="3"/>
        <v>0</v>
      </c>
      <c r="X33" s="69">
        <f t="shared" si="5"/>
        <v>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6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1"/>
        <v>0</v>
      </c>
      <c r="P34" s="58"/>
      <c r="Q34" s="58"/>
      <c r="R34" s="62">
        <f t="shared" si="2"/>
        <v>0</v>
      </c>
      <c r="S34" s="17"/>
      <c r="T34" s="17"/>
      <c r="U34" s="17"/>
      <c r="V34" s="66"/>
      <c r="W34" s="73">
        <f t="shared" si="3"/>
        <v>0</v>
      </c>
      <c r="X34" s="69">
        <f t="shared" si="5"/>
        <v>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6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1"/>
        <v>0</v>
      </c>
      <c r="P35" s="58"/>
      <c r="Q35" s="58"/>
      <c r="R35" s="62">
        <f t="shared" si="2"/>
        <v>0</v>
      </c>
      <c r="S35" s="17"/>
      <c r="T35" s="17"/>
      <c r="U35" s="17"/>
      <c r="V35" s="66"/>
      <c r="W35" s="73">
        <f t="shared" si="3"/>
        <v>0</v>
      </c>
      <c r="X35" s="69">
        <f t="shared" si="5"/>
        <v>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6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1"/>
        <v>0</v>
      </c>
      <c r="P36" s="58"/>
      <c r="Q36" s="58"/>
      <c r="R36" s="62">
        <f t="shared" si="2"/>
        <v>0</v>
      </c>
      <c r="S36" s="17"/>
      <c r="T36" s="17"/>
      <c r="U36" s="17"/>
      <c r="V36" s="66"/>
      <c r="W36" s="73">
        <f t="shared" si="3"/>
        <v>0</v>
      </c>
      <c r="X36" s="69">
        <f t="shared" si="5"/>
        <v>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6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1"/>
        <v>0</v>
      </c>
      <c r="P37" s="58"/>
      <c r="Q37" s="58"/>
      <c r="R37" s="62">
        <f t="shared" si="2"/>
        <v>0</v>
      </c>
      <c r="S37" s="17"/>
      <c r="T37" s="17"/>
      <c r="U37" s="17"/>
      <c r="V37" s="66"/>
      <c r="W37" s="73">
        <f t="shared" si="3"/>
        <v>0</v>
      </c>
      <c r="X37" s="69">
        <f t="shared" si="5"/>
        <v>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6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1"/>
        <v>0</v>
      </c>
      <c r="P38" s="58"/>
      <c r="Q38" s="58"/>
      <c r="R38" s="62">
        <f t="shared" si="2"/>
        <v>0</v>
      </c>
      <c r="S38" s="17"/>
      <c r="T38" s="17"/>
      <c r="U38" s="17"/>
      <c r="V38" s="66"/>
      <c r="W38" s="73">
        <f t="shared" si="3"/>
        <v>0</v>
      </c>
      <c r="X38" s="69">
        <f t="shared" si="5"/>
        <v>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6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1"/>
        <v>0</v>
      </c>
      <c r="P39" s="58"/>
      <c r="Q39" s="58"/>
      <c r="R39" s="62">
        <f t="shared" si="2"/>
        <v>0</v>
      </c>
      <c r="S39" s="17"/>
      <c r="T39" s="17"/>
      <c r="U39" s="17"/>
      <c r="V39" s="66"/>
      <c r="W39" s="73">
        <f t="shared" si="3"/>
        <v>0</v>
      </c>
      <c r="X39" s="69">
        <f t="shared" si="5"/>
        <v>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6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1"/>
        <v>0</v>
      </c>
      <c r="P40" s="59"/>
      <c r="Q40" s="59"/>
      <c r="R40" s="62">
        <f t="shared" si="2"/>
        <v>0</v>
      </c>
      <c r="S40" s="47"/>
      <c r="T40" s="47"/>
      <c r="U40" s="47"/>
      <c r="V40" s="67"/>
      <c r="W40" s="73">
        <f t="shared" si="3"/>
        <v>0</v>
      </c>
      <c r="X40" s="69">
        <f t="shared" si="5"/>
        <v>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6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1"/>
        <v>0</v>
      </c>
      <c r="P41" s="60"/>
      <c r="Q41" s="60"/>
      <c r="R41" s="62">
        <f t="shared" si="2"/>
        <v>0</v>
      </c>
      <c r="S41" s="57"/>
      <c r="T41" s="57"/>
      <c r="U41" s="57"/>
      <c r="V41" s="68"/>
      <c r="W41" s="73">
        <f t="shared" si="3"/>
        <v>0</v>
      </c>
      <c r="X41" s="69">
        <f t="shared" si="5"/>
        <v>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6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1"/>
        <v>0</v>
      </c>
      <c r="P42" s="60"/>
      <c r="Q42" s="60"/>
      <c r="R42" s="62">
        <f t="shared" si="2"/>
        <v>0</v>
      </c>
      <c r="S42" s="57"/>
      <c r="T42" s="57"/>
      <c r="U42" s="57"/>
      <c r="V42" s="68"/>
      <c r="W42" s="73">
        <f t="shared" si="3"/>
        <v>0</v>
      </c>
      <c r="X42" s="69">
        <f t="shared" si="5"/>
        <v>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V43" t="s">
        <v>41</v>
      </c>
      <c r="X43">
        <f>SUM(X27:X42)</f>
        <v>0</v>
      </c>
    </row>
  </sheetData>
  <protectedRanges>
    <protectedRange sqref="L13:M14 G13:G14" name="Aralık4_1"/>
  </protectedRanges>
  <mergeCells count="36">
    <mergeCell ref="B8:C8"/>
    <mergeCell ref="D8:G8"/>
    <mergeCell ref="C2:I2"/>
    <mergeCell ref="C3:I3"/>
    <mergeCell ref="B5:C5"/>
    <mergeCell ref="D5:G5"/>
    <mergeCell ref="B6:C6"/>
    <mergeCell ref="D6:G6"/>
    <mergeCell ref="L6:L7"/>
    <mergeCell ref="M6:M7"/>
    <mergeCell ref="N6:N7"/>
    <mergeCell ref="B7:C7"/>
    <mergeCell ref="D7:G7"/>
    <mergeCell ref="B9:C9"/>
    <mergeCell ref="D9:G9"/>
    <mergeCell ref="B10:C10"/>
    <mergeCell ref="D10:G10"/>
    <mergeCell ref="B13:F13"/>
    <mergeCell ref="G13:G14"/>
    <mergeCell ref="H13:L13"/>
    <mergeCell ref="M13:M14"/>
    <mergeCell ref="A22:A23"/>
    <mergeCell ref="B22:B23"/>
    <mergeCell ref="C22:C23"/>
    <mergeCell ref="D22:D23"/>
    <mergeCell ref="E22:E23"/>
    <mergeCell ref="F22:F23"/>
    <mergeCell ref="G22:G23"/>
    <mergeCell ref="H22:H23"/>
    <mergeCell ref="X22:X23"/>
    <mergeCell ref="I22:I23"/>
    <mergeCell ref="J22:J23"/>
    <mergeCell ref="K22:K23"/>
    <mergeCell ref="L22:N22"/>
    <mergeCell ref="P22:Q22"/>
    <mergeCell ref="S22:V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hotel&amp;travel form EJC cat. A</vt:lpstr>
      <vt:lpstr>hotel&amp;travel form EJC cat. B 1</vt:lpstr>
      <vt:lpstr>hotel&amp;travel form EJC cat. B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Nataliia Atamashko</cp:lastModifiedBy>
  <cp:lastPrinted>2024-03-04T12:29:05Z</cp:lastPrinted>
  <dcterms:created xsi:type="dcterms:W3CDTF">2022-01-18T09:07:00Z</dcterms:created>
  <dcterms:modified xsi:type="dcterms:W3CDTF">2024-03-04T13:44:42Z</dcterms:modified>
</cp:coreProperties>
</file>