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4"/>
  <workbookPr/>
  <mc:AlternateContent xmlns:mc="http://schemas.openxmlformats.org/markup-compatibility/2006">
    <mc:Choice Requires="x15">
      <x15ac:absPath xmlns:x15ac="http://schemas.microsoft.com/office/spreadsheetml/2010/11/ac" url="/Users/donaldschmidt/Documents/JVB/Sportbetrieb/EC/u21/2024/Hotel/"/>
    </mc:Choice>
  </mc:AlternateContent>
  <xr:revisionPtr revIDLastSave="0" documentId="13_ncr:1_{C462B9B5-3DD2-034E-AFA3-3576E75A175D}" xr6:coauthVersionLast="47" xr6:coauthVersionMax="47" xr10:uidLastSave="{00000000-0000-0000-0000-000000000000}"/>
  <bookViews>
    <workbookView xWindow="0" yWindow="760" windowWidth="30240" windowHeight="17300" xr2:uid="{00000000-000D-0000-FFFF-FFFF00000000}"/>
  </bookViews>
  <sheets>
    <sheet name="EC" sheetId="1" r:id="rId1"/>
    <sheet name="Daten" sheetId="2" state="hidden" r:id="rId2"/>
  </sheets>
  <definedNames>
    <definedName name="_25.07.24">EC!$H$15</definedName>
    <definedName name="Ankunfft_Arrival">Daten!$B$3:$B$11</definedName>
    <definedName name="_xlnm.Print_Titles" localSheetId="0">EC!$12:$13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25" i="1" l="1"/>
  <c r="AD16" i="1"/>
  <c r="AE16" i="1"/>
  <c r="AF16" i="1"/>
  <c r="AG16" i="1"/>
  <c r="AH16" i="1"/>
  <c r="AD17" i="1"/>
  <c r="AE17" i="1"/>
  <c r="AF17" i="1"/>
  <c r="AG17" i="1"/>
  <c r="AH17" i="1"/>
  <c r="AE18" i="1"/>
  <c r="AF18" i="1"/>
  <c r="AG18" i="1"/>
  <c r="AH18" i="1"/>
  <c r="AD19" i="1"/>
  <c r="AE19" i="1"/>
  <c r="AF19" i="1"/>
  <c r="AG19" i="1"/>
  <c r="AH19" i="1"/>
  <c r="AE20" i="1"/>
  <c r="AF20" i="1"/>
  <c r="AG20" i="1"/>
  <c r="AH20" i="1"/>
  <c r="AD21" i="1"/>
  <c r="AE21" i="1"/>
  <c r="AF21" i="1"/>
  <c r="AG21" i="1"/>
  <c r="AH21" i="1"/>
  <c r="AE22" i="1"/>
  <c r="AF22" i="1"/>
  <c r="AG22" i="1"/>
  <c r="AH22" i="1"/>
  <c r="AE23" i="1"/>
  <c r="AF23" i="1"/>
  <c r="AG23" i="1"/>
  <c r="AH23" i="1"/>
  <c r="AE24" i="1"/>
  <c r="AF24" i="1"/>
  <c r="AG24" i="1"/>
  <c r="AH24" i="1"/>
  <c r="AD25" i="1"/>
  <c r="AE25" i="1"/>
  <c r="AF25" i="1"/>
  <c r="AG25" i="1"/>
  <c r="AH25" i="1"/>
  <c r="AE26" i="1"/>
  <c r="AF26" i="1"/>
  <c r="AG26" i="1"/>
  <c r="AH26" i="1"/>
  <c r="AD27" i="1"/>
  <c r="AE27" i="1"/>
  <c r="AF27" i="1"/>
  <c r="AG27" i="1"/>
  <c r="AH27" i="1"/>
  <c r="AE28" i="1"/>
  <c r="AF28" i="1"/>
  <c r="AG28" i="1"/>
  <c r="AH28" i="1"/>
  <c r="AE29" i="1"/>
  <c r="AF29" i="1"/>
  <c r="AG29" i="1"/>
  <c r="AH29" i="1"/>
  <c r="AD30" i="1"/>
  <c r="AE30" i="1"/>
  <c r="AF30" i="1"/>
  <c r="AG30" i="1"/>
  <c r="AH30" i="1"/>
  <c r="AD31" i="1"/>
  <c r="AE31" i="1"/>
  <c r="AF31" i="1"/>
  <c r="AG31" i="1"/>
  <c r="AH31" i="1"/>
  <c r="AD32" i="1"/>
  <c r="AE32" i="1"/>
  <c r="AF32" i="1"/>
  <c r="AG32" i="1"/>
  <c r="AH32" i="1"/>
  <c r="AD33" i="1"/>
  <c r="AE33" i="1"/>
  <c r="AF33" i="1"/>
  <c r="AG33" i="1"/>
  <c r="AH33" i="1"/>
  <c r="AE34" i="1"/>
  <c r="AF34" i="1"/>
  <c r="AG34" i="1"/>
  <c r="AH34" i="1"/>
  <c r="AD35" i="1"/>
  <c r="AE35" i="1"/>
  <c r="AF35" i="1"/>
  <c r="AG35" i="1"/>
  <c r="AH35" i="1"/>
  <c r="AD36" i="1"/>
  <c r="AE36" i="1"/>
  <c r="AF36" i="1"/>
  <c r="AG36" i="1"/>
  <c r="AH36" i="1"/>
  <c r="AD37" i="1"/>
  <c r="AE37" i="1"/>
  <c r="AF37" i="1"/>
  <c r="AG37" i="1"/>
  <c r="AH37" i="1"/>
  <c r="AD38" i="1"/>
  <c r="AE38" i="1"/>
  <c r="AF38" i="1"/>
  <c r="AG38" i="1"/>
  <c r="AH38" i="1"/>
  <c r="AE39" i="1"/>
  <c r="AF39" i="1"/>
  <c r="AG39" i="1"/>
  <c r="AH39" i="1"/>
  <c r="AD40" i="1"/>
  <c r="AE40" i="1"/>
  <c r="AF40" i="1"/>
  <c r="AG40" i="1"/>
  <c r="AH40" i="1"/>
  <c r="AD41" i="1"/>
  <c r="AE41" i="1"/>
  <c r="AF41" i="1"/>
  <c r="AG41" i="1"/>
  <c r="AH41" i="1"/>
  <c r="AD42" i="1"/>
  <c r="AE42" i="1"/>
  <c r="AF42" i="1"/>
  <c r="AG42" i="1"/>
  <c r="AH42" i="1"/>
  <c r="AD43" i="1"/>
  <c r="AE43" i="1"/>
  <c r="AF43" i="1"/>
  <c r="AG43" i="1"/>
  <c r="AH43" i="1"/>
  <c r="AE44" i="1"/>
  <c r="AF44" i="1"/>
  <c r="AG44" i="1"/>
  <c r="AH44" i="1"/>
  <c r="AD45" i="1"/>
  <c r="AE45" i="1"/>
  <c r="AF45" i="1"/>
  <c r="AG45" i="1"/>
  <c r="AH45" i="1"/>
  <c r="AD46" i="1"/>
  <c r="AE46" i="1"/>
  <c r="AF46" i="1"/>
  <c r="AG46" i="1"/>
  <c r="AH46" i="1"/>
  <c r="AD47" i="1"/>
  <c r="AE47" i="1"/>
  <c r="AF47" i="1"/>
  <c r="AG47" i="1"/>
  <c r="AH47" i="1"/>
  <c r="AD48" i="1"/>
  <c r="AE48" i="1"/>
  <c r="AF48" i="1"/>
  <c r="AG48" i="1"/>
  <c r="AH48" i="1"/>
  <c r="AE49" i="1"/>
  <c r="AF49" i="1"/>
  <c r="AG49" i="1"/>
  <c r="AH49" i="1"/>
  <c r="AD50" i="1"/>
  <c r="AE50" i="1"/>
  <c r="AF50" i="1"/>
  <c r="AG50" i="1"/>
  <c r="AH50" i="1"/>
  <c r="AD51" i="1"/>
  <c r="AE51" i="1"/>
  <c r="AF51" i="1"/>
  <c r="AG51" i="1"/>
  <c r="AH51" i="1"/>
  <c r="AD52" i="1"/>
  <c r="AE52" i="1"/>
  <c r="AF52" i="1"/>
  <c r="AG52" i="1"/>
  <c r="AH52" i="1"/>
  <c r="AD53" i="1"/>
  <c r="AE53" i="1"/>
  <c r="AF53" i="1"/>
  <c r="AG53" i="1"/>
  <c r="AH53" i="1"/>
  <c r="AE54" i="1"/>
  <c r="AF54" i="1"/>
  <c r="AG54" i="1"/>
  <c r="AH54" i="1"/>
  <c r="AD55" i="1"/>
  <c r="AE55" i="1"/>
  <c r="AF55" i="1"/>
  <c r="AG55" i="1"/>
  <c r="AH55" i="1"/>
  <c r="AD56" i="1"/>
  <c r="AE56" i="1"/>
  <c r="AF56" i="1"/>
  <c r="AG56" i="1"/>
  <c r="AH56" i="1"/>
  <c r="AD57" i="1"/>
  <c r="AE57" i="1"/>
  <c r="AF57" i="1"/>
  <c r="AG57" i="1"/>
  <c r="AH57" i="1"/>
  <c r="AD58" i="1"/>
  <c r="AE58" i="1"/>
  <c r="AF58" i="1"/>
  <c r="AG58" i="1"/>
  <c r="AH58" i="1"/>
  <c r="AE59" i="1"/>
  <c r="AF59" i="1"/>
  <c r="AG59" i="1"/>
  <c r="AH59" i="1"/>
  <c r="AD60" i="1"/>
  <c r="AE60" i="1"/>
  <c r="AF60" i="1"/>
  <c r="AG60" i="1"/>
  <c r="AH60" i="1"/>
  <c r="AD61" i="1"/>
  <c r="AE61" i="1"/>
  <c r="AF61" i="1"/>
  <c r="AG61" i="1"/>
  <c r="AH61" i="1"/>
  <c r="AD62" i="1"/>
  <c r="AE62" i="1"/>
  <c r="AF62" i="1"/>
  <c r="AG62" i="1"/>
  <c r="AH62" i="1"/>
  <c r="AD63" i="1"/>
  <c r="AE63" i="1"/>
  <c r="AF63" i="1"/>
  <c r="AG63" i="1"/>
  <c r="AH63" i="1"/>
  <c r="AE64" i="1"/>
  <c r="AF64" i="1"/>
  <c r="AG64" i="1"/>
  <c r="AH64" i="1"/>
  <c r="AD65" i="1"/>
  <c r="AE65" i="1"/>
  <c r="AF65" i="1"/>
  <c r="AG65" i="1"/>
  <c r="AH65" i="1"/>
  <c r="AD66" i="1"/>
  <c r="AE66" i="1"/>
  <c r="AF66" i="1"/>
  <c r="AG66" i="1"/>
  <c r="AH66" i="1"/>
  <c r="AD67" i="1"/>
  <c r="AE67" i="1"/>
  <c r="AF67" i="1"/>
  <c r="AG67" i="1"/>
  <c r="AH67" i="1"/>
  <c r="AD68" i="1"/>
  <c r="AE68" i="1"/>
  <c r="AF68" i="1"/>
  <c r="AG68" i="1"/>
  <c r="AH68" i="1"/>
  <c r="AE69" i="1"/>
  <c r="AF69" i="1"/>
  <c r="AG69" i="1"/>
  <c r="AH69" i="1"/>
  <c r="AD70" i="1"/>
  <c r="AE70" i="1"/>
  <c r="AF70" i="1"/>
  <c r="AG70" i="1"/>
  <c r="AH70" i="1"/>
  <c r="AD71" i="1"/>
  <c r="AE71" i="1"/>
  <c r="AF71" i="1"/>
  <c r="AG71" i="1"/>
  <c r="AH71" i="1"/>
  <c r="AD72" i="1"/>
  <c r="AE72" i="1"/>
  <c r="AF72" i="1"/>
  <c r="AG72" i="1"/>
  <c r="AH72" i="1"/>
  <c r="AD73" i="1"/>
  <c r="AE73" i="1"/>
  <c r="AF73" i="1"/>
  <c r="AG73" i="1"/>
  <c r="AH73" i="1"/>
  <c r="AE74" i="1"/>
  <c r="AF74" i="1"/>
  <c r="AG74" i="1"/>
  <c r="AH74" i="1"/>
  <c r="AD75" i="1"/>
  <c r="AE75" i="1"/>
  <c r="AF75" i="1"/>
  <c r="AG75" i="1"/>
  <c r="AH75" i="1"/>
  <c r="AD76" i="1"/>
  <c r="AE76" i="1"/>
  <c r="AF76" i="1"/>
  <c r="AG76" i="1"/>
  <c r="AH76" i="1"/>
  <c r="AD77" i="1"/>
  <c r="AE77" i="1"/>
  <c r="AF77" i="1"/>
  <c r="AG77" i="1"/>
  <c r="AH77" i="1"/>
  <c r="AD78" i="1"/>
  <c r="AE78" i="1"/>
  <c r="AF78" i="1"/>
  <c r="AG78" i="1"/>
  <c r="AH78" i="1"/>
  <c r="AE79" i="1"/>
  <c r="AF79" i="1"/>
  <c r="AG79" i="1"/>
  <c r="AH79" i="1"/>
  <c r="AD80" i="1"/>
  <c r="AE80" i="1"/>
  <c r="AF80" i="1"/>
  <c r="AG80" i="1"/>
  <c r="AH80" i="1"/>
  <c r="AD81" i="1"/>
  <c r="AE81" i="1"/>
  <c r="AF81" i="1"/>
  <c r="AG81" i="1"/>
  <c r="AH81" i="1"/>
  <c r="AD82" i="1"/>
  <c r="AE82" i="1"/>
  <c r="AF82" i="1"/>
  <c r="AG82" i="1"/>
  <c r="AH82" i="1"/>
  <c r="AD83" i="1"/>
  <c r="AE83" i="1"/>
  <c r="AF83" i="1"/>
  <c r="AG83" i="1"/>
  <c r="AH83" i="1"/>
  <c r="AE84" i="1"/>
  <c r="AF84" i="1"/>
  <c r="AG84" i="1"/>
  <c r="AH84" i="1"/>
  <c r="AD85" i="1"/>
  <c r="AE85" i="1"/>
  <c r="AF85" i="1"/>
  <c r="AG85" i="1"/>
  <c r="AH85" i="1"/>
  <c r="AD86" i="1"/>
  <c r="AE86" i="1"/>
  <c r="AF86" i="1"/>
  <c r="AG86" i="1"/>
  <c r="AH86" i="1"/>
  <c r="AD87" i="1"/>
  <c r="AE87" i="1"/>
  <c r="AF87" i="1"/>
  <c r="AG87" i="1"/>
  <c r="AH87" i="1"/>
  <c r="AD88" i="1"/>
  <c r="AE88" i="1"/>
  <c r="AF88" i="1"/>
  <c r="AG88" i="1"/>
  <c r="AH88" i="1"/>
  <c r="AE89" i="1"/>
  <c r="AF89" i="1"/>
  <c r="AG89" i="1"/>
  <c r="AH89" i="1"/>
  <c r="AD90" i="1"/>
  <c r="AE90" i="1"/>
  <c r="AF90" i="1"/>
  <c r="AG90" i="1"/>
  <c r="AH90" i="1"/>
  <c r="AD91" i="1"/>
  <c r="AE91" i="1"/>
  <c r="AF91" i="1"/>
  <c r="AG91" i="1"/>
  <c r="AH91" i="1"/>
  <c r="AD92" i="1"/>
  <c r="AE92" i="1"/>
  <c r="AF92" i="1"/>
  <c r="AG92" i="1"/>
  <c r="AH92" i="1"/>
  <c r="AD93" i="1"/>
  <c r="AE93" i="1"/>
  <c r="AF93" i="1"/>
  <c r="AG93" i="1"/>
  <c r="AH93" i="1"/>
  <c r="AE94" i="1"/>
  <c r="AF94" i="1"/>
  <c r="AG94" i="1"/>
  <c r="AH94" i="1"/>
  <c r="AD95" i="1"/>
  <c r="AE95" i="1"/>
  <c r="AF95" i="1"/>
  <c r="AG95" i="1"/>
  <c r="AH95" i="1"/>
  <c r="AD96" i="1"/>
  <c r="AE96" i="1"/>
  <c r="AF96" i="1"/>
  <c r="AG96" i="1"/>
  <c r="AH96" i="1"/>
  <c r="AD97" i="1"/>
  <c r="AE97" i="1"/>
  <c r="AF97" i="1"/>
  <c r="AG97" i="1"/>
  <c r="AH97" i="1"/>
  <c r="AD98" i="1"/>
  <c r="AE98" i="1"/>
  <c r="AF98" i="1"/>
  <c r="AG98" i="1"/>
  <c r="AH98" i="1"/>
  <c r="AE99" i="1"/>
  <c r="AF99" i="1"/>
  <c r="AG99" i="1"/>
  <c r="AH99" i="1"/>
  <c r="AD100" i="1"/>
  <c r="AE100" i="1"/>
  <c r="AF100" i="1"/>
  <c r="AG100" i="1"/>
  <c r="AH100" i="1"/>
  <c r="AD101" i="1"/>
  <c r="AE101" i="1"/>
  <c r="AF101" i="1"/>
  <c r="AG101" i="1"/>
  <c r="AH101" i="1"/>
  <c r="AD102" i="1"/>
  <c r="AE102" i="1"/>
  <c r="AF102" i="1"/>
  <c r="AG102" i="1"/>
  <c r="AH102" i="1"/>
  <c r="AD103" i="1"/>
  <c r="AE103" i="1"/>
  <c r="AF103" i="1"/>
  <c r="AG103" i="1"/>
  <c r="AH103" i="1"/>
  <c r="AD104" i="1"/>
  <c r="AE104" i="1"/>
  <c r="AF104" i="1"/>
  <c r="AG104" i="1"/>
  <c r="AH104" i="1"/>
  <c r="AD105" i="1"/>
  <c r="AE105" i="1"/>
  <c r="AF105" i="1"/>
  <c r="AG105" i="1"/>
  <c r="AH105" i="1"/>
  <c r="AD106" i="1"/>
  <c r="AE106" i="1"/>
  <c r="AF106" i="1"/>
  <c r="AG106" i="1"/>
  <c r="AH106" i="1"/>
  <c r="AD107" i="1"/>
  <c r="AE107" i="1"/>
  <c r="AF107" i="1"/>
  <c r="AG107" i="1"/>
  <c r="AH107" i="1"/>
  <c r="AD108" i="1"/>
  <c r="AE108" i="1"/>
  <c r="AF108" i="1"/>
  <c r="AG108" i="1"/>
  <c r="AH108" i="1"/>
  <c r="AD109" i="1"/>
  <c r="AE109" i="1"/>
  <c r="AF109" i="1"/>
  <c r="AG109" i="1"/>
  <c r="AH109" i="1"/>
  <c r="AD110" i="1"/>
  <c r="AE110" i="1"/>
  <c r="AF110" i="1"/>
  <c r="AG110" i="1"/>
  <c r="AH110" i="1"/>
  <c r="AD111" i="1"/>
  <c r="AE111" i="1"/>
  <c r="AF111" i="1"/>
  <c r="AG111" i="1"/>
  <c r="AH111" i="1"/>
  <c r="AD112" i="1"/>
  <c r="AE112" i="1"/>
  <c r="AF112" i="1"/>
  <c r="AG112" i="1"/>
  <c r="AH112" i="1"/>
  <c r="AD113" i="1"/>
  <c r="AE113" i="1"/>
  <c r="AF113" i="1"/>
  <c r="AG113" i="1"/>
  <c r="AH113" i="1"/>
  <c r="AD114" i="1"/>
  <c r="AE114" i="1"/>
  <c r="AF114" i="1"/>
  <c r="AG114" i="1"/>
  <c r="AH114" i="1"/>
  <c r="AD115" i="1"/>
  <c r="AE115" i="1"/>
  <c r="AF115" i="1"/>
  <c r="AG115" i="1"/>
  <c r="AH115" i="1"/>
  <c r="AD116" i="1"/>
  <c r="AE116" i="1"/>
  <c r="AF116" i="1"/>
  <c r="AG116" i="1"/>
  <c r="AH116" i="1"/>
  <c r="AD117" i="1"/>
  <c r="AE117" i="1"/>
  <c r="AF117" i="1"/>
  <c r="AG117" i="1"/>
  <c r="AH117" i="1"/>
  <c r="AD118" i="1"/>
  <c r="AE118" i="1"/>
  <c r="AF118" i="1"/>
  <c r="AG118" i="1"/>
  <c r="AH118" i="1"/>
  <c r="AD119" i="1"/>
  <c r="AE119" i="1"/>
  <c r="AF119" i="1"/>
  <c r="AG119" i="1"/>
  <c r="AH119" i="1"/>
  <c r="AE120" i="1"/>
  <c r="AF120" i="1"/>
  <c r="AG120" i="1"/>
  <c r="AH120" i="1"/>
  <c r="AD121" i="1"/>
  <c r="AE121" i="1"/>
  <c r="AF121" i="1"/>
  <c r="AG121" i="1"/>
  <c r="AH121" i="1"/>
  <c r="AD122" i="1"/>
  <c r="AE122" i="1"/>
  <c r="AF122" i="1"/>
  <c r="AG122" i="1"/>
  <c r="AH122" i="1"/>
  <c r="AD123" i="1"/>
  <c r="AE123" i="1"/>
  <c r="AF123" i="1"/>
  <c r="AG123" i="1"/>
  <c r="AH123" i="1"/>
  <c r="AD124" i="1"/>
  <c r="AE124" i="1"/>
  <c r="AF124" i="1"/>
  <c r="AG124" i="1"/>
  <c r="AH124" i="1"/>
  <c r="J114" i="1"/>
  <c r="J115" i="1"/>
  <c r="J116" i="1"/>
  <c r="J117" i="1"/>
  <c r="J118" i="1"/>
  <c r="J119" i="1"/>
  <c r="J120" i="1"/>
  <c r="AD120" i="1" s="1"/>
  <c r="J121" i="1"/>
  <c r="J122" i="1"/>
  <c r="J123" i="1"/>
  <c r="J124" i="1"/>
  <c r="J24" i="1"/>
  <c r="AD24" i="1" s="1"/>
  <c r="J25" i="1"/>
  <c r="J26" i="1"/>
  <c r="AD26" i="1" s="1"/>
  <c r="J27" i="1"/>
  <c r="J28" i="1"/>
  <c r="AD28" i="1" s="1"/>
  <c r="J29" i="1"/>
  <c r="AD29" i="1" s="1"/>
  <c r="J30" i="1"/>
  <c r="J31" i="1"/>
  <c r="J32" i="1"/>
  <c r="J33" i="1"/>
  <c r="J34" i="1"/>
  <c r="AD34" i="1" s="1"/>
  <c r="J35" i="1"/>
  <c r="J36" i="1"/>
  <c r="J37" i="1"/>
  <c r="J38" i="1"/>
  <c r="J39" i="1"/>
  <c r="AD39" i="1" s="1"/>
  <c r="J40" i="1"/>
  <c r="J41" i="1"/>
  <c r="J42" i="1"/>
  <c r="J43" i="1"/>
  <c r="J44" i="1"/>
  <c r="AD44" i="1" s="1"/>
  <c r="J45" i="1"/>
  <c r="J46" i="1"/>
  <c r="J47" i="1"/>
  <c r="J48" i="1"/>
  <c r="J49" i="1"/>
  <c r="AD49" i="1" s="1"/>
  <c r="J50" i="1"/>
  <c r="J51" i="1"/>
  <c r="J52" i="1"/>
  <c r="J53" i="1"/>
  <c r="J54" i="1"/>
  <c r="AD54" i="1" s="1"/>
  <c r="J55" i="1"/>
  <c r="J56" i="1"/>
  <c r="J57" i="1"/>
  <c r="J58" i="1"/>
  <c r="J59" i="1"/>
  <c r="AD59" i="1" s="1"/>
  <c r="J60" i="1"/>
  <c r="J61" i="1"/>
  <c r="J62" i="1"/>
  <c r="J63" i="1"/>
  <c r="J64" i="1"/>
  <c r="AD64" i="1" s="1"/>
  <c r="J65" i="1"/>
  <c r="J66" i="1"/>
  <c r="J67" i="1"/>
  <c r="J68" i="1"/>
  <c r="J69" i="1"/>
  <c r="AD69" i="1" s="1"/>
  <c r="J70" i="1"/>
  <c r="J71" i="1"/>
  <c r="J72" i="1"/>
  <c r="J73" i="1"/>
  <c r="J74" i="1"/>
  <c r="AD74" i="1" s="1"/>
  <c r="J75" i="1"/>
  <c r="J76" i="1"/>
  <c r="J77" i="1"/>
  <c r="J78" i="1"/>
  <c r="J79" i="1"/>
  <c r="AD79" i="1" s="1"/>
  <c r="J80" i="1"/>
  <c r="J81" i="1"/>
  <c r="J82" i="1"/>
  <c r="J83" i="1"/>
  <c r="J84" i="1"/>
  <c r="AD84" i="1" s="1"/>
  <c r="J85" i="1"/>
  <c r="J86" i="1"/>
  <c r="J87" i="1"/>
  <c r="J88" i="1"/>
  <c r="J89" i="1"/>
  <c r="AD89" i="1" s="1"/>
  <c r="J90" i="1"/>
  <c r="J91" i="1"/>
  <c r="J92" i="1"/>
  <c r="J93" i="1"/>
  <c r="J94" i="1"/>
  <c r="AD94" i="1" s="1"/>
  <c r="J95" i="1"/>
  <c r="J96" i="1"/>
  <c r="J97" i="1"/>
  <c r="J98" i="1"/>
  <c r="J99" i="1"/>
  <c r="AD99" i="1" s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23" i="1"/>
  <c r="AD23" i="1" s="1"/>
  <c r="J19" i="1"/>
  <c r="J20" i="1"/>
  <c r="AD20" i="1" s="1"/>
  <c r="J21" i="1"/>
  <c r="J22" i="1"/>
  <c r="AD22" i="1" s="1"/>
  <c r="J15" i="1"/>
  <c r="AI124" i="1" l="1"/>
  <c r="AI116" i="1"/>
  <c r="AI114" i="1"/>
  <c r="AI120" i="1"/>
  <c r="AI123" i="1"/>
  <c r="AI115" i="1"/>
  <c r="AI118" i="1"/>
  <c r="AI122" i="1"/>
  <c r="AI121" i="1"/>
  <c r="AI119" i="1"/>
  <c r="AI117" i="1"/>
  <c r="AI104" i="1"/>
  <c r="AI113" i="1"/>
  <c r="AI103" i="1"/>
  <c r="AI102" i="1"/>
  <c r="AI105" i="1"/>
  <c r="AI107" i="1"/>
  <c r="AI101" i="1"/>
  <c r="AI112" i="1"/>
  <c r="AI100" i="1"/>
  <c r="AI110" i="1"/>
  <c r="AI111" i="1"/>
  <c r="AI109" i="1"/>
  <c r="AI108" i="1"/>
  <c r="AI99" i="1"/>
  <c r="AI106" i="1"/>
  <c r="AI98" i="1"/>
  <c r="AI97" i="1"/>
  <c r="AI95" i="1"/>
  <c r="AI96" i="1"/>
  <c r="AF15" i="1"/>
  <c r="AF125" i="1" s="1"/>
  <c r="AF14" i="1"/>
  <c r="J14" i="1"/>
  <c r="J18" i="1"/>
  <c r="AD18" i="1" s="1"/>
  <c r="AE15" i="1" l="1"/>
  <c r="J16" i="1" l="1"/>
  <c r="J17" i="1"/>
  <c r="AE14" i="1"/>
  <c r="AD15" i="1"/>
  <c r="AD125" i="1" s="1"/>
  <c r="AD14" i="1"/>
  <c r="AH14" i="1"/>
  <c r="AG14" i="1"/>
  <c r="AH15" i="1"/>
  <c r="AH125" i="1" s="1"/>
  <c r="AG15" i="1"/>
  <c r="AG125" i="1" s="1"/>
  <c r="AI59" i="1" l="1"/>
  <c r="AI67" i="1"/>
  <c r="AI27" i="1"/>
  <c r="AI83" i="1"/>
  <c r="AI35" i="1"/>
  <c r="AI91" i="1"/>
  <c r="AI51" i="1"/>
  <c r="AI19" i="1"/>
  <c r="AI32" i="1"/>
  <c r="AI40" i="1"/>
  <c r="AI86" i="1"/>
  <c r="AI54" i="1"/>
  <c r="AI22" i="1"/>
  <c r="AI64" i="1"/>
  <c r="AI85" i="1"/>
  <c r="AI53" i="1"/>
  <c r="AI21" i="1"/>
  <c r="AI84" i="1"/>
  <c r="AI76" i="1"/>
  <c r="AI52" i="1"/>
  <c r="AI44" i="1"/>
  <c r="AI20" i="1"/>
  <c r="AI72" i="1"/>
  <c r="AI75" i="1"/>
  <c r="AI43" i="1"/>
  <c r="AI56" i="1"/>
  <c r="AI71" i="1"/>
  <c r="AI47" i="1"/>
  <c r="AI39" i="1"/>
  <c r="AI31" i="1"/>
  <c r="AI23" i="1"/>
  <c r="AI87" i="1"/>
  <c r="AI63" i="1"/>
  <c r="AI78" i="1"/>
  <c r="AI38" i="1"/>
  <c r="AI80" i="1"/>
  <c r="AI48" i="1"/>
  <c r="AI79" i="1"/>
  <c r="AI55" i="1"/>
  <c r="AI94" i="1"/>
  <c r="AI70" i="1"/>
  <c r="AI62" i="1"/>
  <c r="AI46" i="1"/>
  <c r="AI30" i="1"/>
  <c r="AI93" i="1"/>
  <c r="AI77" i="1"/>
  <c r="AI69" i="1"/>
  <c r="AI61" i="1"/>
  <c r="AI45" i="1"/>
  <c r="AI37" i="1"/>
  <c r="AI29" i="1"/>
  <c r="AI24" i="1"/>
  <c r="AI92" i="1"/>
  <c r="AI68" i="1"/>
  <c r="AI60" i="1"/>
  <c r="AI36" i="1"/>
  <c r="AI28" i="1"/>
  <c r="AI88" i="1"/>
  <c r="AI14" i="1"/>
  <c r="AI90" i="1"/>
  <c r="AI82" i="1"/>
  <c r="AI74" i="1"/>
  <c r="AI66" i="1"/>
  <c r="AI58" i="1"/>
  <c r="AI50" i="1"/>
  <c r="AI42" i="1"/>
  <c r="AI34" i="1"/>
  <c r="AI26" i="1"/>
  <c r="AI89" i="1"/>
  <c r="AI81" i="1"/>
  <c r="AI73" i="1"/>
  <c r="AI65" i="1"/>
  <c r="AI57" i="1"/>
  <c r="AI49" i="1"/>
  <c r="AI41" i="1"/>
  <c r="AI33" i="1"/>
  <c r="AI25" i="1"/>
  <c r="AI15" i="1"/>
  <c r="AI16" i="1"/>
  <c r="AI18" i="1"/>
  <c r="AI17" i="1"/>
  <c r="AI125" i="1" l="1"/>
</calcChain>
</file>

<file path=xl/sharedStrings.xml><?xml version="1.0" encoding="utf-8"?>
<sst xmlns="http://schemas.openxmlformats.org/spreadsheetml/2006/main" count="76" uniqueCount="61">
  <si>
    <t>Nation/Team</t>
  </si>
  <si>
    <t>Name</t>
  </si>
  <si>
    <t>Address</t>
  </si>
  <si>
    <t>Mail</t>
  </si>
  <si>
    <t>Phone</t>
  </si>
  <si>
    <t>Hand-written forms will NOT be accepted!</t>
  </si>
  <si>
    <t>Contact person on site 
Team-Manager)</t>
  </si>
  <si>
    <t>Personal information</t>
  </si>
  <si>
    <t>Hotel</t>
  </si>
  <si>
    <t>No.</t>
  </si>
  <si>
    <t>Last Name</t>
  </si>
  <si>
    <t>First Name</t>
  </si>
  <si>
    <t>Sex</t>
  </si>
  <si>
    <t>Function</t>
  </si>
  <si>
    <t>Weight cat.</t>
  </si>
  <si>
    <t>Hotel Name</t>
  </si>
  <si>
    <t>Check-In Date</t>
  </si>
  <si>
    <t>Check-Out Date</t>
  </si>
  <si>
    <t>No nights</t>
  </si>
  <si>
    <t>Athlete</t>
  </si>
  <si>
    <t>City Hotel Berlin East</t>
  </si>
  <si>
    <t>Max</t>
  </si>
  <si>
    <t>Mustermann</t>
  </si>
  <si>
    <t>m</t>
  </si>
  <si>
    <t>Room category (single/double/triple)</t>
  </si>
  <si>
    <t>Room mate(s)</t>
  </si>
  <si>
    <t>Payment Info</t>
  </si>
  <si>
    <t>Total</t>
  </si>
  <si>
    <t>Service fee EC (120€)</t>
  </si>
  <si>
    <t>Service fee TC (60€)</t>
  </si>
  <si>
    <t>Remarks</t>
  </si>
  <si>
    <t>-73</t>
  </si>
  <si>
    <t>single</t>
  </si>
  <si>
    <t>Meals</t>
  </si>
  <si>
    <t>BB</t>
  </si>
  <si>
    <t>Prices per person</t>
  </si>
  <si>
    <t>double</t>
  </si>
  <si>
    <t>triple</t>
  </si>
  <si>
    <t>All event participants must fill in the accommodation form, even if they book the hotel on their own. In this case the option “Non-official hotel” has to be selected in the hotel form.</t>
  </si>
  <si>
    <t>If one person wishs to book more than one room category (e.g. 1 night single, 2 nights double), the person has to fill out two lines and make a remark "two lines with different room category"</t>
  </si>
  <si>
    <t>Lunch Hotel (25,50€)</t>
  </si>
  <si>
    <t>Dinner Hotel (25,50€)</t>
  </si>
  <si>
    <t>Lunch venue - TC (16,50€)</t>
  </si>
  <si>
    <t>Entry fee (25€)</t>
  </si>
  <si>
    <t>Lunchbox venue - EC (13,5€)</t>
  </si>
  <si>
    <r>
      <t>Please return the form until latest June</t>
    </r>
    <r>
      <rPr>
        <b/>
        <sz val="11"/>
        <color rgb="FFFF0000"/>
        <rFont val="Calibri"/>
        <family val="2"/>
        <scheme val="minor"/>
      </rPr>
      <t xml:space="preserve"> 28th 2024</t>
    </r>
    <r>
      <rPr>
        <b/>
        <sz val="11"/>
        <color theme="1"/>
        <rFont val="Calibri"/>
        <family val="2"/>
        <scheme val="minor"/>
      </rPr>
      <t xml:space="preserve"> to        </t>
    </r>
    <r>
      <rPr>
        <sz val="11"/>
        <color theme="1"/>
        <rFont val="Calibri"/>
        <family val="2"/>
        <scheme val="minor"/>
      </rPr>
      <t>Accommodation@ecc.jvb.berlin</t>
    </r>
  </si>
  <si>
    <t>Datum</t>
  </si>
  <si>
    <t>von</t>
  </si>
  <si>
    <t>bis</t>
  </si>
  <si>
    <t>Mi</t>
  </si>
  <si>
    <t>Do</t>
  </si>
  <si>
    <t>Fr</t>
  </si>
  <si>
    <t>Sa</t>
  </si>
  <si>
    <t>So</t>
  </si>
  <si>
    <t>Mo</t>
  </si>
  <si>
    <t>Di</t>
  </si>
  <si>
    <t>-</t>
  </si>
  <si>
    <t>Gewicht</t>
  </si>
  <si>
    <t>100+</t>
  </si>
  <si>
    <t>78+</t>
  </si>
  <si>
    <t>Berlin Junior European Cup &amp; ITC 2024
27th July – 31th July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</si>
</sst>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09]d\-mmm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14" fontId="0" fillId="0" borderId="0" xfId="0" applyNumberFormat="1"/>
    <xf numFmtId="0" fontId="1" fillId="0" borderId="0" xfId="0" applyFont="1" applyAlignment="1">
      <alignment vertical="center"/>
    </xf>
    <xf numFmtId="0" fontId="3" fillId="6" borderId="2" xfId="0" applyFont="1" applyFill="1" applyBorder="1"/>
    <xf numFmtId="0" fontId="3" fillId="6" borderId="2" xfId="0" quotePrefix="1" applyFont="1" applyFill="1" applyBorder="1"/>
    <xf numFmtId="14" fontId="3" fillId="6" borderId="2" xfId="0" applyNumberFormat="1" applyFont="1" applyFill="1" applyBorder="1"/>
    <xf numFmtId="0" fontId="3" fillId="6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3" fillId="6" borderId="2" xfId="0" applyFont="1" applyFill="1" applyBorder="1" applyAlignment="1">
      <alignment horizontal="center"/>
    </xf>
    <xf numFmtId="0" fontId="6" fillId="8" borderId="0" xfId="0" applyFont="1" applyFill="1"/>
    <xf numFmtId="0" fontId="3" fillId="0" borderId="0" xfId="0" applyFont="1"/>
    <xf numFmtId="164" fontId="8" fillId="6" borderId="2" xfId="0" applyNumberFormat="1" applyFont="1" applyFill="1" applyBorder="1"/>
    <xf numFmtId="164" fontId="8" fillId="6" borderId="1" xfId="0" applyNumberFormat="1" applyFont="1" applyFill="1" applyBorder="1"/>
    <xf numFmtId="2" fontId="8" fillId="6" borderId="2" xfId="0" applyNumberFormat="1" applyFont="1" applyFill="1" applyBorder="1" applyAlignment="1">
      <alignment horizontal="right"/>
    </xf>
    <xf numFmtId="164" fontId="8" fillId="6" borderId="1" xfId="0" applyNumberFormat="1" applyFont="1" applyFill="1" applyBorder="1" applyAlignment="1">
      <alignment horizontal="right"/>
    </xf>
    <xf numFmtId="0" fontId="0" fillId="0" borderId="0" xfId="0" quotePrefix="1"/>
    <xf numFmtId="164" fontId="13" fillId="0" borderId="4" xfId="0" applyNumberFormat="1" applyFont="1" applyBorder="1" applyAlignment="1">
      <alignment vertical="center"/>
    </xf>
    <xf numFmtId="164" fontId="13" fillId="0" borderId="9" xfId="0" applyNumberFormat="1" applyFont="1" applyBorder="1" applyAlignment="1">
      <alignment vertical="center"/>
    </xf>
    <xf numFmtId="0" fontId="13" fillId="3" borderId="7" xfId="0" applyFont="1" applyFill="1" applyBorder="1" applyAlignment="1">
      <alignment vertical="top" wrapText="1"/>
    </xf>
    <xf numFmtId="0" fontId="13" fillId="3" borderId="8" xfId="0" applyFont="1" applyFill="1" applyBorder="1" applyAlignment="1">
      <alignment vertical="top"/>
    </xf>
    <xf numFmtId="0" fontId="7" fillId="2" borderId="3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vertical="top"/>
    </xf>
    <xf numFmtId="0" fontId="7" fillId="3" borderId="3" xfId="0" applyFont="1" applyFill="1" applyBorder="1" applyAlignment="1">
      <alignment vertical="top"/>
    </xf>
    <xf numFmtId="14" fontId="7" fillId="3" borderId="3" xfId="0" applyNumberFormat="1" applyFont="1" applyFill="1" applyBorder="1" applyAlignment="1">
      <alignment vertical="top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165" fontId="7" fillId="4" borderId="3" xfId="0" applyNumberFormat="1" applyFont="1" applyFill="1" applyBorder="1" applyAlignment="1">
      <alignment vertical="top"/>
    </xf>
    <xf numFmtId="164" fontId="7" fillId="5" borderId="3" xfId="0" applyNumberFormat="1" applyFont="1" applyFill="1" applyBorder="1" applyAlignment="1">
      <alignment horizontal="center" vertical="top" wrapText="1"/>
    </xf>
    <xf numFmtId="164" fontId="7" fillId="5" borderId="3" xfId="0" applyNumberFormat="1" applyFont="1" applyFill="1" applyBorder="1" applyAlignment="1">
      <alignment horizontal="center" vertical="top"/>
    </xf>
    <xf numFmtId="0" fontId="7" fillId="0" borderId="0" xfId="0" applyFont="1" applyAlignment="1">
      <alignment vertical="top"/>
    </xf>
    <xf numFmtId="0" fontId="13" fillId="0" borderId="6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14" fontId="0" fillId="3" borderId="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horizontal="center" vertical="center"/>
    </xf>
    <xf numFmtId="164" fontId="7" fillId="4" borderId="1" xfId="0" applyNumberFormat="1" applyFont="1" applyFill="1" applyBorder="1" applyAlignment="1" applyProtection="1">
      <alignment vertical="center"/>
      <protection locked="0"/>
    </xf>
    <xf numFmtId="164" fontId="9" fillId="5" borderId="1" xfId="0" applyNumberFormat="1" applyFont="1" applyFill="1" applyBorder="1" applyAlignment="1">
      <alignment vertical="center"/>
    </xf>
    <xf numFmtId="164" fontId="9" fillId="5" borderId="1" xfId="0" applyNumberFormat="1" applyFont="1" applyFill="1" applyBorder="1" applyAlignment="1">
      <alignment horizontal="right" vertical="center"/>
    </xf>
    <xf numFmtId="164" fontId="10" fillId="6" borderId="2" xfId="0" applyNumberFormat="1" applyFont="1" applyFill="1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64" fontId="4" fillId="6" borderId="2" xfId="0" applyNumberFormat="1" applyFont="1" applyFill="1" applyBorder="1" applyAlignment="1">
      <alignment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164" fontId="12" fillId="5" borderId="4" xfId="0" applyNumberFormat="1" applyFont="1" applyFill="1" applyBorder="1" applyAlignment="1">
      <alignment horizontal="center" vertical="center"/>
    </xf>
    <xf numFmtId="164" fontId="12" fillId="5" borderId="5" xfId="0" applyNumberFormat="1" applyFont="1" applyFill="1" applyBorder="1" applyAlignment="1">
      <alignment horizontal="center" vertical="center"/>
    </xf>
    <xf numFmtId="164" fontId="12" fillId="5" borderId="6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14" fontId="0" fillId="0" borderId="5" xfId="0" applyNumberFormat="1" applyBorder="1" applyProtection="1">
      <protection locked="0"/>
    </xf>
    <xf numFmtId="0" fontId="0" fillId="0" borderId="6" xfId="0" applyBorder="1" applyProtection="1">
      <protection locked="0"/>
    </xf>
    <xf numFmtId="164" fontId="14" fillId="6" borderId="2" xfId="0" applyNumberFormat="1" applyFont="1" applyFill="1" applyBorder="1" applyAlignment="1">
      <alignment vertical="center"/>
    </xf>
  </cellXfs>
  <cellStyles count="1">
    <cellStyle name="Standard" xfId="0" builtinId="0"/>
  </cellStyles>
  <dxfs count="7"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75724</xdr:colOff>
      <xdr:row>0</xdr:row>
      <xdr:rowOff>110237</xdr:rowOff>
    </xdr:from>
    <xdr:to>
      <xdr:col>1</xdr:col>
      <xdr:colOff>291041</xdr:colOff>
      <xdr:row>2</xdr:row>
      <xdr:rowOff>106153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84DDE54-6B77-C48F-720D-76C512EAF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4" y="110237"/>
          <a:ext cx="572505" cy="809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le3" displayName="Tabelle3" ref="T3:U6" totalsRowShown="0" headerRowDxfId="6" dataDxfId="4" headerRowBorderDxfId="5" tableBorderDxfId="3" totalsRowBorderDxfId="2">
  <tableColumns count="2">
    <tableColumn id="1" xr3:uid="{00000000-0010-0000-0000-000001000000}" name="Prices per person" dataDxfId="1"/>
    <tableColumn id="2" xr3:uid="{00000000-0010-0000-0000-000002000000}" name="BB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J125"/>
  <sheetViews>
    <sheetView showGridLines="0" tabSelected="1" zoomScale="140" zoomScaleNormal="140" workbookViewId="0">
      <selection activeCell="C3" sqref="C3:E3"/>
    </sheetView>
  </sheetViews>
  <sheetFormatPr baseColWidth="10" defaultColWidth="11.5" defaultRowHeight="15" x14ac:dyDescent="0.2"/>
  <cols>
    <col min="1" max="1" width="4.6640625" style="15" customWidth="1"/>
    <col min="2" max="2" width="19.83203125" style="1" bestFit="1" customWidth="1"/>
    <col min="3" max="3" width="11.5" style="1"/>
    <col min="4" max="4" width="7.1640625" style="1" customWidth="1"/>
    <col min="5" max="5" width="14.1640625" style="1" customWidth="1"/>
    <col min="6" max="6" width="11" style="1" bestFit="1" customWidth="1"/>
    <col min="7" max="7" width="22.1640625" style="1" bestFit="1" customWidth="1"/>
    <col min="8" max="8" width="11.83203125" style="1" customWidth="1"/>
    <col min="9" max="9" width="11.83203125" style="3" customWidth="1"/>
    <col min="10" max="10" width="8.1640625" style="3" customWidth="1"/>
    <col min="11" max="11" width="16.33203125" style="1" customWidth="1"/>
    <col min="12" max="12" width="14.5" style="1" customWidth="1"/>
    <col min="13" max="29" width="6.83203125" style="1" customWidth="1"/>
    <col min="30" max="31" width="9.6640625" style="2" customWidth="1"/>
    <col min="32" max="32" width="8.5" style="2" customWidth="1"/>
    <col min="33" max="33" width="9.33203125" style="2" customWidth="1"/>
    <col min="34" max="34" width="9.5" style="2" customWidth="1"/>
    <col min="35" max="35" width="11.5" style="2"/>
    <col min="36" max="36" width="11.5" style="1" customWidth="1"/>
    <col min="37" max="16384" width="11.5" style="1"/>
  </cols>
  <sheetData>
    <row r="1" spans="1:36" customFormat="1" ht="49" customHeight="1" x14ac:dyDescent="0.2">
      <c r="A1" s="14"/>
      <c r="C1" s="80" t="s">
        <v>60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  <c r="AD1" s="4"/>
      <c r="AE1" s="4"/>
      <c r="AF1" s="4"/>
      <c r="AG1" s="4"/>
      <c r="AH1" s="4"/>
      <c r="AI1" s="4"/>
    </row>
    <row r="2" spans="1:36" x14ac:dyDescent="0.2">
      <c r="T2"/>
      <c r="U2"/>
      <c r="AC2" s="2"/>
      <c r="AI2" s="1"/>
    </row>
    <row r="3" spans="1:36" ht="28.25" customHeight="1" x14ac:dyDescent="0.2">
      <c r="B3" s="5" t="s">
        <v>0</v>
      </c>
      <c r="C3" s="72"/>
      <c r="D3" s="72"/>
      <c r="E3" s="72"/>
      <c r="F3" s="5" t="s">
        <v>1</v>
      </c>
      <c r="G3" s="73"/>
      <c r="H3" s="73"/>
      <c r="I3" s="7" t="s">
        <v>2</v>
      </c>
      <c r="J3" s="77"/>
      <c r="K3" s="78"/>
      <c r="L3" s="79"/>
      <c r="M3" s="5" t="s">
        <v>3</v>
      </c>
      <c r="N3" s="74"/>
      <c r="O3" s="75"/>
      <c r="P3" s="75"/>
      <c r="Q3" s="75"/>
      <c r="R3" s="76"/>
      <c r="T3" s="26" t="s">
        <v>35</v>
      </c>
      <c r="U3" s="27" t="s">
        <v>34</v>
      </c>
      <c r="AC3" s="2"/>
      <c r="AI3" s="1"/>
    </row>
    <row r="4" spans="1:36" ht="18" customHeight="1" x14ac:dyDescent="0.2">
      <c r="B4"/>
      <c r="F4"/>
      <c r="I4" s="8"/>
      <c r="T4" s="38" t="s">
        <v>32</v>
      </c>
      <c r="U4" s="24">
        <v>130</v>
      </c>
      <c r="V4" s="2"/>
      <c r="W4" s="2"/>
      <c r="AC4" s="2"/>
      <c r="AI4" s="1"/>
    </row>
    <row r="5" spans="1:36" ht="28.25" customHeight="1" x14ac:dyDescent="0.2">
      <c r="B5" s="6" t="s">
        <v>6</v>
      </c>
      <c r="C5" s="72"/>
      <c r="D5" s="72"/>
      <c r="E5" s="72"/>
      <c r="F5" s="5" t="s">
        <v>4</v>
      </c>
      <c r="G5" s="72"/>
      <c r="H5" s="72"/>
      <c r="I5" s="7" t="s">
        <v>3</v>
      </c>
      <c r="J5" s="74"/>
      <c r="K5" s="75"/>
      <c r="L5" s="76"/>
      <c r="T5" s="38" t="s">
        <v>36</v>
      </c>
      <c r="U5" s="24">
        <v>95</v>
      </c>
      <c r="V5" s="2"/>
      <c r="W5" s="2"/>
      <c r="AC5" s="2"/>
      <c r="AI5" s="1"/>
    </row>
    <row r="6" spans="1:36" ht="13" customHeight="1" x14ac:dyDescent="0.2">
      <c r="T6" s="39" t="s">
        <v>37</v>
      </c>
      <c r="U6" s="25">
        <v>80</v>
      </c>
      <c r="V6" s="2"/>
      <c r="W6" s="2"/>
      <c r="X6" s="2"/>
    </row>
    <row r="7" spans="1:36" customFormat="1" x14ac:dyDescent="0.2">
      <c r="A7" s="14"/>
      <c r="B7" s="83" t="s">
        <v>45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5"/>
      <c r="AD7" s="4"/>
      <c r="AE7" s="4"/>
      <c r="AF7" s="4"/>
      <c r="AG7" s="4"/>
      <c r="AH7" s="4"/>
      <c r="AI7" s="4"/>
    </row>
    <row r="8" spans="1:36" customFormat="1" x14ac:dyDescent="0.2">
      <c r="A8" s="14"/>
      <c r="B8" s="52" t="s">
        <v>5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4"/>
      <c r="AD8" s="4"/>
      <c r="AE8" s="4"/>
      <c r="AF8" s="4"/>
      <c r="AG8" s="4"/>
      <c r="AH8" s="4"/>
      <c r="AI8" s="4"/>
    </row>
    <row r="9" spans="1:36" customFormat="1" x14ac:dyDescent="0.2">
      <c r="A9" s="14"/>
      <c r="B9" s="55" t="s">
        <v>38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7"/>
      <c r="AD9" s="4"/>
      <c r="AE9" s="4"/>
      <c r="AF9" s="4"/>
      <c r="AG9" s="4"/>
      <c r="AH9" s="4"/>
      <c r="AI9" s="4"/>
    </row>
    <row r="10" spans="1:36" customFormat="1" x14ac:dyDescent="0.2">
      <c r="A10" s="14"/>
      <c r="B10" s="58" t="s">
        <v>39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60"/>
      <c r="AD10" s="4"/>
      <c r="AE10" s="4"/>
      <c r="AF10" s="4"/>
      <c r="AG10" s="4"/>
      <c r="AH10" s="4"/>
      <c r="AI10" s="4"/>
    </row>
    <row r="11" spans="1:36" customFormat="1" ht="11" customHeight="1" x14ac:dyDescent="0.2">
      <c r="A11" s="14"/>
      <c r="I11" s="8"/>
      <c r="J11" s="8"/>
      <c r="AD11" s="4"/>
      <c r="AE11" s="4"/>
      <c r="AF11" s="4"/>
      <c r="AG11" s="4"/>
      <c r="AH11" s="4"/>
      <c r="AI11" s="4"/>
    </row>
    <row r="12" spans="1:36" s="9" customFormat="1" ht="30.5" customHeight="1" x14ac:dyDescent="0.2">
      <c r="A12" s="86" t="s">
        <v>7</v>
      </c>
      <c r="B12" s="86"/>
      <c r="C12" s="86"/>
      <c r="D12" s="86"/>
      <c r="E12" s="86"/>
      <c r="F12" s="86"/>
      <c r="G12" s="65" t="s">
        <v>8</v>
      </c>
      <c r="H12" s="65"/>
      <c r="I12" s="65"/>
      <c r="J12" s="65"/>
      <c r="K12" s="65"/>
      <c r="L12" s="65"/>
      <c r="M12" s="63" t="s">
        <v>40</v>
      </c>
      <c r="N12" s="63"/>
      <c r="O12" s="63"/>
      <c r="P12" s="63"/>
      <c r="Q12" s="64" t="s">
        <v>44</v>
      </c>
      <c r="R12" s="64"/>
      <c r="S12" s="64" t="s">
        <v>42</v>
      </c>
      <c r="T12" s="64"/>
      <c r="U12" s="64"/>
      <c r="V12" s="66" t="s">
        <v>41</v>
      </c>
      <c r="W12" s="67"/>
      <c r="X12" s="67"/>
      <c r="Y12" s="67"/>
      <c r="Z12" s="67"/>
      <c r="AA12" s="67"/>
      <c r="AB12" s="67"/>
      <c r="AC12" s="68"/>
      <c r="AD12" s="69" t="s">
        <v>26</v>
      </c>
      <c r="AE12" s="70"/>
      <c r="AF12" s="70"/>
      <c r="AG12" s="70"/>
      <c r="AH12" s="70"/>
      <c r="AI12" s="71"/>
      <c r="AJ12" s="61" t="s">
        <v>30</v>
      </c>
    </row>
    <row r="13" spans="1:36" s="37" customFormat="1" ht="31" thickBot="1" x14ac:dyDescent="0.25">
      <c r="A13" s="28" t="s">
        <v>9</v>
      </c>
      <c r="B13" s="29" t="s">
        <v>10</v>
      </c>
      <c r="C13" s="29" t="s">
        <v>11</v>
      </c>
      <c r="D13" s="29" t="s">
        <v>12</v>
      </c>
      <c r="E13" s="29" t="s">
        <v>13</v>
      </c>
      <c r="F13" s="29" t="s">
        <v>14</v>
      </c>
      <c r="G13" s="30" t="s">
        <v>15</v>
      </c>
      <c r="H13" s="31" t="s">
        <v>16</v>
      </c>
      <c r="I13" s="31" t="s">
        <v>17</v>
      </c>
      <c r="J13" s="30" t="s">
        <v>18</v>
      </c>
      <c r="K13" s="32" t="s">
        <v>24</v>
      </c>
      <c r="L13" s="33" t="s">
        <v>25</v>
      </c>
      <c r="M13" s="34">
        <v>45498</v>
      </c>
      <c r="N13" s="34">
        <v>45499</v>
      </c>
      <c r="O13" s="34">
        <v>45500</v>
      </c>
      <c r="P13" s="34">
        <v>45501</v>
      </c>
      <c r="Q13" s="34">
        <v>45500</v>
      </c>
      <c r="R13" s="34">
        <v>45501</v>
      </c>
      <c r="S13" s="34">
        <v>45502</v>
      </c>
      <c r="T13" s="34">
        <v>45503</v>
      </c>
      <c r="U13" s="34">
        <v>45504</v>
      </c>
      <c r="V13" s="34">
        <v>45497</v>
      </c>
      <c r="W13" s="34">
        <v>45498</v>
      </c>
      <c r="X13" s="34">
        <v>45499</v>
      </c>
      <c r="Y13" s="34">
        <v>45500</v>
      </c>
      <c r="Z13" s="34">
        <v>45501</v>
      </c>
      <c r="AA13" s="34">
        <v>45502</v>
      </c>
      <c r="AB13" s="34">
        <v>45503</v>
      </c>
      <c r="AC13" s="34">
        <v>45504</v>
      </c>
      <c r="AD13" s="35" t="s">
        <v>8</v>
      </c>
      <c r="AE13" s="35" t="s">
        <v>33</v>
      </c>
      <c r="AF13" s="35" t="s">
        <v>43</v>
      </c>
      <c r="AG13" s="35" t="s">
        <v>28</v>
      </c>
      <c r="AH13" s="35" t="s">
        <v>29</v>
      </c>
      <c r="AI13" s="36" t="s">
        <v>27</v>
      </c>
      <c r="AJ13" s="62"/>
    </row>
    <row r="14" spans="1:36" s="18" customFormat="1" x14ac:dyDescent="0.2">
      <c r="A14" s="16">
        <v>0</v>
      </c>
      <c r="B14" s="10" t="s">
        <v>22</v>
      </c>
      <c r="C14" s="10" t="s">
        <v>21</v>
      </c>
      <c r="D14" s="10" t="s">
        <v>23</v>
      </c>
      <c r="E14" s="10" t="s">
        <v>19</v>
      </c>
      <c r="F14" s="11" t="s">
        <v>31</v>
      </c>
      <c r="G14" s="10" t="s">
        <v>20</v>
      </c>
      <c r="H14" s="12">
        <v>45497</v>
      </c>
      <c r="I14" s="12">
        <v>45506</v>
      </c>
      <c r="J14" s="16">
        <f>I14-H14</f>
        <v>9</v>
      </c>
      <c r="K14" s="13" t="s">
        <v>32</v>
      </c>
      <c r="L14" s="10"/>
      <c r="M14" s="19">
        <v>25.5</v>
      </c>
      <c r="N14" s="19">
        <v>25.5</v>
      </c>
      <c r="O14" s="19">
        <v>25.5</v>
      </c>
      <c r="P14" s="19">
        <v>25.5</v>
      </c>
      <c r="Q14" s="19">
        <v>13.5</v>
      </c>
      <c r="R14" s="19">
        <v>13.5</v>
      </c>
      <c r="S14" s="19">
        <v>16.5</v>
      </c>
      <c r="T14" s="19">
        <v>16.5</v>
      </c>
      <c r="U14" s="19">
        <v>16.5</v>
      </c>
      <c r="V14" s="19">
        <v>25.5</v>
      </c>
      <c r="W14" s="19">
        <v>25.5</v>
      </c>
      <c r="X14" s="19">
        <v>25.5</v>
      </c>
      <c r="Y14" s="19">
        <v>25.5</v>
      </c>
      <c r="Z14" s="19">
        <v>25.5</v>
      </c>
      <c r="AA14" s="19">
        <v>25.5</v>
      </c>
      <c r="AB14" s="19">
        <v>25.5</v>
      </c>
      <c r="AC14" s="19">
        <v>25.5</v>
      </c>
      <c r="AD14" s="19">
        <f>IF(K14&lt;&gt;"", VLOOKUP(K14,Tabelle3[#All],2,)*J14,0)</f>
        <v>1170</v>
      </c>
      <c r="AE14" s="20">
        <f>SUM(M14:AC14)</f>
        <v>382.5</v>
      </c>
      <c r="AF14" s="21">
        <f>IF(E14="Athlete",25,0)</f>
        <v>25</v>
      </c>
      <c r="AG14" s="22">
        <f>IF(G14="Non official hotel-only EC",120,IF(G14="Non official hotel-EC &amp; TC",120,0))</f>
        <v>0</v>
      </c>
      <c r="AH14" s="20">
        <f>IF(G14="Non official hotel-only TC",60,IF(G14="Non official hotel-EC &amp; TC",60,0))</f>
        <v>0</v>
      </c>
      <c r="AI14" s="19">
        <f>AD14+AE14+AF14+AG14+AH14</f>
        <v>1577.5</v>
      </c>
      <c r="AJ14" s="10"/>
    </row>
    <row r="15" spans="1:36" s="50" customFormat="1" x14ac:dyDescent="0.2">
      <c r="A15" s="40">
        <v>1</v>
      </c>
      <c r="B15" s="41"/>
      <c r="C15" s="41"/>
      <c r="D15" s="41"/>
      <c r="E15" s="41"/>
      <c r="F15" s="41"/>
      <c r="G15" s="42"/>
      <c r="H15" s="43"/>
      <c r="I15" s="43"/>
      <c r="J15" s="44" t="str">
        <f>IF(G15="City Hotel Berlin East",I15-H15,"-")</f>
        <v>-</v>
      </c>
      <c r="K15" s="42"/>
      <c r="L15" s="42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6">
        <f>IF(K15&lt;&gt;"", VLOOKUP(K15,Tabelle3[#All],2,)*J15,0)</f>
        <v>0</v>
      </c>
      <c r="AE15" s="46">
        <f>SUM(M15:AC15)</f>
        <v>0</v>
      </c>
      <c r="AF15" s="47">
        <f t="shared" ref="AF15" si="0">IF(E15="Athlete",25,0)</f>
        <v>0</v>
      </c>
      <c r="AG15" s="47">
        <f>IF(G15="Non official hotel-only EC",120,IF(G15="Non official hotel-EC &amp; TC",120,0))</f>
        <v>0</v>
      </c>
      <c r="AH15" s="46">
        <f>IF(G15="Non official hotel-only TC",60,IF(G15="Non official hotel-EC &amp; TC",60,0))</f>
        <v>0</v>
      </c>
      <c r="AI15" s="48">
        <f t="shared" ref="AI15:AI78" si="1">AD15+AE15+AF15+AG15+AH15</f>
        <v>0</v>
      </c>
      <c r="AJ15" s="49"/>
    </row>
    <row r="16" spans="1:36" s="50" customFormat="1" x14ac:dyDescent="0.2">
      <c r="A16" s="40">
        <v>2</v>
      </c>
      <c r="B16" s="41"/>
      <c r="C16" s="41"/>
      <c r="D16" s="41"/>
      <c r="E16" s="41"/>
      <c r="F16" s="41"/>
      <c r="G16" s="42"/>
      <c r="H16" s="43"/>
      <c r="I16" s="43"/>
      <c r="J16" s="44" t="str">
        <f t="shared" ref="J16:J18" si="2">IF(G16="City Hotel Berlin East",I16-H16,"-")</f>
        <v>-</v>
      </c>
      <c r="K16" s="42"/>
      <c r="L16" s="42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6">
        <f>IF(K16&lt;&gt;"", VLOOKUP(K16,Tabelle3[#All],2,)*J16,0)</f>
        <v>0</v>
      </c>
      <c r="AE16" s="46">
        <f t="shared" ref="AE16:AE79" si="3">SUM(M16:AC16)</f>
        <v>0</v>
      </c>
      <c r="AF16" s="47">
        <f t="shared" ref="AF16:AF79" si="4">IF(E16="Athlete",25,0)</f>
        <v>0</v>
      </c>
      <c r="AG16" s="47">
        <f t="shared" ref="AG16:AG79" si="5">IF(G16="Non official hotel-only EC",120,IF(G16="Non official hotel-EC &amp; TC",120,0))</f>
        <v>0</v>
      </c>
      <c r="AH16" s="46">
        <f t="shared" ref="AH16:AH79" si="6">IF(G16="Non official hotel-only TC",60,IF(G16="Non official hotel-EC &amp; TC",60,0))</f>
        <v>0</v>
      </c>
      <c r="AI16" s="48">
        <f t="shared" si="1"/>
        <v>0</v>
      </c>
      <c r="AJ16" s="49"/>
    </row>
    <row r="17" spans="1:36" s="50" customFormat="1" x14ac:dyDescent="0.2">
      <c r="A17" s="40">
        <v>3</v>
      </c>
      <c r="B17" s="41"/>
      <c r="C17" s="41"/>
      <c r="D17" s="41"/>
      <c r="E17" s="41"/>
      <c r="F17" s="41"/>
      <c r="G17" s="42"/>
      <c r="H17" s="43"/>
      <c r="I17" s="43"/>
      <c r="J17" s="44" t="str">
        <f t="shared" si="2"/>
        <v>-</v>
      </c>
      <c r="K17" s="42"/>
      <c r="L17" s="42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6">
        <f>IF(K17&lt;&gt;"", VLOOKUP(K17,Tabelle3[#All],2,)*J17,0)</f>
        <v>0</v>
      </c>
      <c r="AE17" s="46">
        <f t="shared" si="3"/>
        <v>0</v>
      </c>
      <c r="AF17" s="47">
        <f t="shared" si="4"/>
        <v>0</v>
      </c>
      <c r="AG17" s="47">
        <f t="shared" si="5"/>
        <v>0</v>
      </c>
      <c r="AH17" s="46">
        <f t="shared" si="6"/>
        <v>0</v>
      </c>
      <c r="AI17" s="48">
        <f t="shared" si="1"/>
        <v>0</v>
      </c>
      <c r="AJ17" s="49"/>
    </row>
    <row r="18" spans="1:36" s="50" customFormat="1" x14ac:dyDescent="0.2">
      <c r="A18" s="40">
        <v>4</v>
      </c>
      <c r="B18" s="41"/>
      <c r="C18" s="41"/>
      <c r="D18" s="41"/>
      <c r="E18" s="41"/>
      <c r="F18" s="41"/>
      <c r="G18" s="42"/>
      <c r="H18" s="43"/>
      <c r="I18" s="43"/>
      <c r="J18" s="44" t="str">
        <f t="shared" si="2"/>
        <v>-</v>
      </c>
      <c r="K18" s="42"/>
      <c r="L18" s="42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6">
        <f>IF(K18&lt;&gt;"", VLOOKUP(K18,Tabelle3[#All],2,)*J18,0)</f>
        <v>0</v>
      </c>
      <c r="AE18" s="46">
        <f t="shared" si="3"/>
        <v>0</v>
      </c>
      <c r="AF18" s="47">
        <f t="shared" si="4"/>
        <v>0</v>
      </c>
      <c r="AG18" s="47">
        <f t="shared" si="5"/>
        <v>0</v>
      </c>
      <c r="AH18" s="46">
        <f t="shared" si="6"/>
        <v>0</v>
      </c>
      <c r="AI18" s="48">
        <f t="shared" si="1"/>
        <v>0</v>
      </c>
      <c r="AJ18" s="49"/>
    </row>
    <row r="19" spans="1:36" s="50" customFormat="1" x14ac:dyDescent="0.2">
      <c r="A19" s="40">
        <v>5</v>
      </c>
      <c r="B19" s="41"/>
      <c r="C19" s="41"/>
      <c r="D19" s="41"/>
      <c r="E19" s="41"/>
      <c r="F19" s="41"/>
      <c r="G19" s="42"/>
      <c r="H19" s="43"/>
      <c r="I19" s="43"/>
      <c r="J19" s="44" t="str">
        <f t="shared" ref="J19:J22" si="7">IF(G19="City Hotel Berlin East",I19-H19,"-")</f>
        <v>-</v>
      </c>
      <c r="K19" s="42"/>
      <c r="L19" s="42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6">
        <f>IF(K19&lt;&gt;"", VLOOKUP(K19,Tabelle3[#All],2,)*J19,0)</f>
        <v>0</v>
      </c>
      <c r="AE19" s="46">
        <f t="shared" si="3"/>
        <v>0</v>
      </c>
      <c r="AF19" s="47">
        <f t="shared" si="4"/>
        <v>0</v>
      </c>
      <c r="AG19" s="47">
        <f t="shared" si="5"/>
        <v>0</v>
      </c>
      <c r="AH19" s="46">
        <f t="shared" si="6"/>
        <v>0</v>
      </c>
      <c r="AI19" s="51">
        <f t="shared" si="1"/>
        <v>0</v>
      </c>
      <c r="AJ19" s="49"/>
    </row>
    <row r="20" spans="1:36" s="50" customFormat="1" x14ac:dyDescent="0.2">
      <c r="A20" s="40">
        <v>6</v>
      </c>
      <c r="B20" s="41"/>
      <c r="C20" s="41"/>
      <c r="D20" s="41"/>
      <c r="E20" s="41"/>
      <c r="F20" s="41"/>
      <c r="G20" s="42"/>
      <c r="H20" s="43"/>
      <c r="I20" s="43"/>
      <c r="J20" s="44" t="str">
        <f t="shared" si="7"/>
        <v>-</v>
      </c>
      <c r="K20" s="42"/>
      <c r="L20" s="42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6">
        <f>IF(K20&lt;&gt;"", VLOOKUP(K20,Tabelle3[#All],2,)*J20,0)</f>
        <v>0</v>
      </c>
      <c r="AE20" s="46">
        <f t="shared" si="3"/>
        <v>0</v>
      </c>
      <c r="AF20" s="47">
        <f t="shared" si="4"/>
        <v>0</v>
      </c>
      <c r="AG20" s="47">
        <f t="shared" si="5"/>
        <v>0</v>
      </c>
      <c r="AH20" s="46">
        <f t="shared" si="6"/>
        <v>0</v>
      </c>
      <c r="AI20" s="51">
        <f t="shared" si="1"/>
        <v>0</v>
      </c>
      <c r="AJ20" s="49"/>
    </row>
    <row r="21" spans="1:36" s="50" customFormat="1" x14ac:dyDescent="0.2">
      <c r="A21" s="40">
        <v>7</v>
      </c>
      <c r="B21" s="41"/>
      <c r="C21" s="41"/>
      <c r="D21" s="41"/>
      <c r="E21" s="41"/>
      <c r="F21" s="41"/>
      <c r="G21" s="42"/>
      <c r="H21" s="43"/>
      <c r="I21" s="43"/>
      <c r="J21" s="44" t="str">
        <f t="shared" si="7"/>
        <v>-</v>
      </c>
      <c r="K21" s="42"/>
      <c r="L21" s="42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6">
        <f>IF(K21&lt;&gt;"", VLOOKUP(K21,Tabelle3[#All],2,)*J21,0)</f>
        <v>0</v>
      </c>
      <c r="AE21" s="46">
        <f t="shared" si="3"/>
        <v>0</v>
      </c>
      <c r="AF21" s="47">
        <f t="shared" si="4"/>
        <v>0</v>
      </c>
      <c r="AG21" s="47">
        <f t="shared" si="5"/>
        <v>0</v>
      </c>
      <c r="AH21" s="46">
        <f t="shared" si="6"/>
        <v>0</v>
      </c>
      <c r="AI21" s="51">
        <f t="shared" si="1"/>
        <v>0</v>
      </c>
      <c r="AJ21" s="49"/>
    </row>
    <row r="22" spans="1:36" s="50" customFormat="1" x14ac:dyDescent="0.2">
      <c r="A22" s="40">
        <v>8</v>
      </c>
      <c r="B22" s="41"/>
      <c r="C22" s="41"/>
      <c r="D22" s="41"/>
      <c r="E22" s="41"/>
      <c r="F22" s="41"/>
      <c r="G22" s="42"/>
      <c r="H22" s="43"/>
      <c r="I22" s="43"/>
      <c r="J22" s="44" t="str">
        <f t="shared" si="7"/>
        <v>-</v>
      </c>
      <c r="K22" s="42"/>
      <c r="L22" s="42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6">
        <f>IF(K22&lt;&gt;"", VLOOKUP(K22,Tabelle3[#All],2,)*J22,0)</f>
        <v>0</v>
      </c>
      <c r="AE22" s="46">
        <f t="shared" si="3"/>
        <v>0</v>
      </c>
      <c r="AF22" s="47">
        <f t="shared" si="4"/>
        <v>0</v>
      </c>
      <c r="AG22" s="47">
        <f t="shared" si="5"/>
        <v>0</v>
      </c>
      <c r="AH22" s="46">
        <f t="shared" si="6"/>
        <v>0</v>
      </c>
      <c r="AI22" s="51">
        <f t="shared" si="1"/>
        <v>0</v>
      </c>
      <c r="AJ22" s="49"/>
    </row>
    <row r="23" spans="1:36" s="50" customFormat="1" x14ac:dyDescent="0.2">
      <c r="A23" s="40">
        <v>9</v>
      </c>
      <c r="B23" s="41"/>
      <c r="C23" s="41"/>
      <c r="D23" s="41"/>
      <c r="E23" s="41"/>
      <c r="F23" s="41"/>
      <c r="G23" s="42"/>
      <c r="H23" s="43"/>
      <c r="I23" s="43"/>
      <c r="J23" s="44" t="str">
        <f t="shared" ref="J23" si="8">IF(G23="City Hotel Berlin East",I23-H23,"-")</f>
        <v>-</v>
      </c>
      <c r="K23" s="42"/>
      <c r="L23" s="42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6">
        <f>IF(K23&lt;&gt;"", VLOOKUP(K23,Tabelle3[#All],2,)*J23,0)</f>
        <v>0</v>
      </c>
      <c r="AE23" s="46">
        <f t="shared" si="3"/>
        <v>0</v>
      </c>
      <c r="AF23" s="47">
        <f t="shared" si="4"/>
        <v>0</v>
      </c>
      <c r="AG23" s="47">
        <f t="shared" si="5"/>
        <v>0</v>
      </c>
      <c r="AH23" s="46">
        <f t="shared" si="6"/>
        <v>0</v>
      </c>
      <c r="AI23" s="51">
        <f t="shared" si="1"/>
        <v>0</v>
      </c>
      <c r="AJ23" s="49"/>
    </row>
    <row r="24" spans="1:36" s="50" customFormat="1" x14ac:dyDescent="0.2">
      <c r="A24" s="40">
        <v>10</v>
      </c>
      <c r="B24" s="41"/>
      <c r="C24" s="41"/>
      <c r="D24" s="41"/>
      <c r="E24" s="41"/>
      <c r="F24" s="41"/>
      <c r="G24" s="42"/>
      <c r="H24" s="43"/>
      <c r="I24" s="43"/>
      <c r="J24" s="44" t="str">
        <f t="shared" ref="J24:J87" si="9">IF(G24="City Hotel Berlin East",I24-H24,"-")</f>
        <v>-</v>
      </c>
      <c r="K24" s="42"/>
      <c r="L24" s="42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6">
        <f>IF(K24&lt;&gt;"", VLOOKUP(K24,Tabelle3[#All],2,)*J24,0)</f>
        <v>0</v>
      </c>
      <c r="AE24" s="46">
        <f t="shared" si="3"/>
        <v>0</v>
      </c>
      <c r="AF24" s="47">
        <f t="shared" si="4"/>
        <v>0</v>
      </c>
      <c r="AG24" s="47">
        <f t="shared" si="5"/>
        <v>0</v>
      </c>
      <c r="AH24" s="46">
        <f t="shared" si="6"/>
        <v>0</v>
      </c>
      <c r="AI24" s="51">
        <f t="shared" si="1"/>
        <v>0</v>
      </c>
      <c r="AJ24" s="49"/>
    </row>
    <row r="25" spans="1:36" s="50" customFormat="1" x14ac:dyDescent="0.2">
      <c r="A25" s="40">
        <v>11</v>
      </c>
      <c r="B25" s="41"/>
      <c r="C25" s="41"/>
      <c r="D25" s="41"/>
      <c r="E25" s="41"/>
      <c r="F25" s="41"/>
      <c r="G25" s="42"/>
      <c r="H25" s="43"/>
      <c r="I25" s="43"/>
      <c r="J25" s="44" t="str">
        <f t="shared" si="9"/>
        <v>-</v>
      </c>
      <c r="K25" s="42"/>
      <c r="L25" s="42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6">
        <f>IF(K25&lt;&gt;"", VLOOKUP(K25,Tabelle3[#All],2,)*J25,0)</f>
        <v>0</v>
      </c>
      <c r="AE25" s="46">
        <f t="shared" si="3"/>
        <v>0</v>
      </c>
      <c r="AF25" s="47">
        <f t="shared" si="4"/>
        <v>0</v>
      </c>
      <c r="AG25" s="47">
        <f t="shared" si="5"/>
        <v>0</v>
      </c>
      <c r="AH25" s="46">
        <f t="shared" si="6"/>
        <v>0</v>
      </c>
      <c r="AI25" s="51">
        <f t="shared" si="1"/>
        <v>0</v>
      </c>
      <c r="AJ25" s="49"/>
    </row>
    <row r="26" spans="1:36" s="50" customFormat="1" x14ac:dyDescent="0.2">
      <c r="A26" s="40">
        <v>12</v>
      </c>
      <c r="B26" s="41"/>
      <c r="C26" s="41"/>
      <c r="D26" s="41"/>
      <c r="E26" s="41"/>
      <c r="F26" s="41"/>
      <c r="G26" s="42"/>
      <c r="H26" s="43"/>
      <c r="I26" s="43"/>
      <c r="J26" s="44" t="str">
        <f t="shared" si="9"/>
        <v>-</v>
      </c>
      <c r="K26" s="42"/>
      <c r="L26" s="42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6">
        <f>IF(K26&lt;&gt;"", VLOOKUP(K26,Tabelle3[#All],2,)*J26,0)</f>
        <v>0</v>
      </c>
      <c r="AE26" s="46">
        <f t="shared" si="3"/>
        <v>0</v>
      </c>
      <c r="AF26" s="47">
        <f t="shared" si="4"/>
        <v>0</v>
      </c>
      <c r="AG26" s="47">
        <f t="shared" si="5"/>
        <v>0</v>
      </c>
      <c r="AH26" s="46">
        <f t="shared" si="6"/>
        <v>0</v>
      </c>
      <c r="AI26" s="51">
        <f t="shared" si="1"/>
        <v>0</v>
      </c>
      <c r="AJ26" s="49"/>
    </row>
    <row r="27" spans="1:36" s="50" customFormat="1" x14ac:dyDescent="0.2">
      <c r="A27" s="40">
        <v>13</v>
      </c>
      <c r="B27" s="41"/>
      <c r="C27" s="41"/>
      <c r="D27" s="41"/>
      <c r="E27" s="41"/>
      <c r="F27" s="41"/>
      <c r="G27" s="42"/>
      <c r="H27" s="43"/>
      <c r="I27" s="43"/>
      <c r="J27" s="44" t="str">
        <f t="shared" si="9"/>
        <v>-</v>
      </c>
      <c r="K27" s="42"/>
      <c r="L27" s="42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6">
        <f>IF(K27&lt;&gt;"", VLOOKUP(K27,Tabelle3[#All],2,)*J27,0)</f>
        <v>0</v>
      </c>
      <c r="AE27" s="46">
        <f t="shared" si="3"/>
        <v>0</v>
      </c>
      <c r="AF27" s="47">
        <f t="shared" si="4"/>
        <v>0</v>
      </c>
      <c r="AG27" s="47">
        <f t="shared" si="5"/>
        <v>0</v>
      </c>
      <c r="AH27" s="46">
        <f t="shared" si="6"/>
        <v>0</v>
      </c>
      <c r="AI27" s="51">
        <f t="shared" si="1"/>
        <v>0</v>
      </c>
      <c r="AJ27" s="49"/>
    </row>
    <row r="28" spans="1:36" s="50" customFormat="1" x14ac:dyDescent="0.2">
      <c r="A28" s="40">
        <v>14</v>
      </c>
      <c r="B28" s="41"/>
      <c r="C28" s="41"/>
      <c r="D28" s="41"/>
      <c r="E28" s="41"/>
      <c r="F28" s="41"/>
      <c r="G28" s="42"/>
      <c r="H28" s="43"/>
      <c r="I28" s="43"/>
      <c r="J28" s="44" t="str">
        <f t="shared" si="9"/>
        <v>-</v>
      </c>
      <c r="K28" s="42"/>
      <c r="L28" s="42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6">
        <f>IF(K28&lt;&gt;"", VLOOKUP(K28,Tabelle3[#All],2,)*J28,0)</f>
        <v>0</v>
      </c>
      <c r="AE28" s="46">
        <f t="shared" si="3"/>
        <v>0</v>
      </c>
      <c r="AF28" s="47">
        <f t="shared" si="4"/>
        <v>0</v>
      </c>
      <c r="AG28" s="47">
        <f t="shared" si="5"/>
        <v>0</v>
      </c>
      <c r="AH28" s="46">
        <f t="shared" si="6"/>
        <v>0</v>
      </c>
      <c r="AI28" s="51">
        <f t="shared" si="1"/>
        <v>0</v>
      </c>
      <c r="AJ28" s="49"/>
    </row>
    <row r="29" spans="1:36" s="50" customFormat="1" x14ac:dyDescent="0.2">
      <c r="A29" s="40">
        <v>15</v>
      </c>
      <c r="B29" s="41"/>
      <c r="C29" s="41"/>
      <c r="D29" s="41"/>
      <c r="E29" s="41"/>
      <c r="F29" s="41"/>
      <c r="G29" s="42"/>
      <c r="H29" s="43"/>
      <c r="I29" s="43"/>
      <c r="J29" s="44" t="str">
        <f t="shared" si="9"/>
        <v>-</v>
      </c>
      <c r="K29" s="42"/>
      <c r="L29" s="42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6">
        <f>IF(K29&lt;&gt;"", VLOOKUP(K29,Tabelle3[#All],2,)*J29,0)</f>
        <v>0</v>
      </c>
      <c r="AE29" s="46">
        <f t="shared" si="3"/>
        <v>0</v>
      </c>
      <c r="AF29" s="47">
        <f t="shared" si="4"/>
        <v>0</v>
      </c>
      <c r="AG29" s="47">
        <f t="shared" si="5"/>
        <v>0</v>
      </c>
      <c r="AH29" s="46">
        <f t="shared" si="6"/>
        <v>0</v>
      </c>
      <c r="AI29" s="51">
        <f t="shared" si="1"/>
        <v>0</v>
      </c>
      <c r="AJ29" s="49"/>
    </row>
    <row r="30" spans="1:36" s="50" customFormat="1" x14ac:dyDescent="0.2">
      <c r="A30" s="40">
        <v>16</v>
      </c>
      <c r="B30" s="41"/>
      <c r="C30" s="41"/>
      <c r="D30" s="41"/>
      <c r="E30" s="41"/>
      <c r="F30" s="41"/>
      <c r="G30" s="42"/>
      <c r="H30" s="43"/>
      <c r="I30" s="43"/>
      <c r="J30" s="44" t="str">
        <f t="shared" si="9"/>
        <v>-</v>
      </c>
      <c r="K30" s="42"/>
      <c r="L30" s="42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6">
        <f>IF(K30&lt;&gt;"", VLOOKUP(K30,Tabelle3[#All],2,)*J30,0)</f>
        <v>0</v>
      </c>
      <c r="AE30" s="46">
        <f t="shared" si="3"/>
        <v>0</v>
      </c>
      <c r="AF30" s="47">
        <f t="shared" si="4"/>
        <v>0</v>
      </c>
      <c r="AG30" s="47">
        <f t="shared" si="5"/>
        <v>0</v>
      </c>
      <c r="AH30" s="46">
        <f t="shared" si="6"/>
        <v>0</v>
      </c>
      <c r="AI30" s="51">
        <f t="shared" si="1"/>
        <v>0</v>
      </c>
      <c r="AJ30" s="49"/>
    </row>
    <row r="31" spans="1:36" s="50" customFormat="1" x14ac:dyDescent="0.2">
      <c r="A31" s="40">
        <v>17</v>
      </c>
      <c r="B31" s="41"/>
      <c r="C31" s="41"/>
      <c r="D31" s="41"/>
      <c r="E31" s="41"/>
      <c r="F31" s="41"/>
      <c r="G31" s="42"/>
      <c r="H31" s="43"/>
      <c r="I31" s="43"/>
      <c r="J31" s="44" t="str">
        <f t="shared" si="9"/>
        <v>-</v>
      </c>
      <c r="K31" s="42"/>
      <c r="L31" s="42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6">
        <f>IF(K31&lt;&gt;"", VLOOKUP(K31,Tabelle3[#All],2,)*J31,0)</f>
        <v>0</v>
      </c>
      <c r="AE31" s="46">
        <f t="shared" si="3"/>
        <v>0</v>
      </c>
      <c r="AF31" s="47">
        <f t="shared" si="4"/>
        <v>0</v>
      </c>
      <c r="AG31" s="47">
        <f t="shared" si="5"/>
        <v>0</v>
      </c>
      <c r="AH31" s="46">
        <f t="shared" si="6"/>
        <v>0</v>
      </c>
      <c r="AI31" s="51">
        <f t="shared" si="1"/>
        <v>0</v>
      </c>
      <c r="AJ31" s="49"/>
    </row>
    <row r="32" spans="1:36" s="50" customFormat="1" x14ac:dyDescent="0.2">
      <c r="A32" s="40">
        <v>18</v>
      </c>
      <c r="B32" s="41"/>
      <c r="C32" s="41"/>
      <c r="D32" s="41"/>
      <c r="E32" s="41"/>
      <c r="F32" s="41"/>
      <c r="G32" s="42"/>
      <c r="H32" s="43"/>
      <c r="I32" s="43"/>
      <c r="J32" s="44" t="str">
        <f t="shared" si="9"/>
        <v>-</v>
      </c>
      <c r="K32" s="42"/>
      <c r="L32" s="42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6">
        <f>IF(K32&lt;&gt;"", VLOOKUP(K32,Tabelle3[#All],2,)*J32,0)</f>
        <v>0</v>
      </c>
      <c r="AE32" s="46">
        <f t="shared" si="3"/>
        <v>0</v>
      </c>
      <c r="AF32" s="47">
        <f t="shared" si="4"/>
        <v>0</v>
      </c>
      <c r="AG32" s="47">
        <f t="shared" si="5"/>
        <v>0</v>
      </c>
      <c r="AH32" s="46">
        <f t="shared" si="6"/>
        <v>0</v>
      </c>
      <c r="AI32" s="51">
        <f t="shared" si="1"/>
        <v>0</v>
      </c>
      <c r="AJ32" s="49"/>
    </row>
    <row r="33" spans="1:36" s="50" customFormat="1" x14ac:dyDescent="0.2">
      <c r="A33" s="40">
        <v>19</v>
      </c>
      <c r="B33" s="41"/>
      <c r="C33" s="41"/>
      <c r="D33" s="41"/>
      <c r="E33" s="41"/>
      <c r="F33" s="41"/>
      <c r="G33" s="42"/>
      <c r="H33" s="43"/>
      <c r="I33" s="43"/>
      <c r="J33" s="44" t="str">
        <f t="shared" si="9"/>
        <v>-</v>
      </c>
      <c r="K33" s="42"/>
      <c r="L33" s="42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6">
        <f>IF(K33&lt;&gt;"", VLOOKUP(K33,Tabelle3[#All],2,)*J33,0)</f>
        <v>0</v>
      </c>
      <c r="AE33" s="46">
        <f t="shared" si="3"/>
        <v>0</v>
      </c>
      <c r="AF33" s="47">
        <f t="shared" si="4"/>
        <v>0</v>
      </c>
      <c r="AG33" s="47">
        <f t="shared" si="5"/>
        <v>0</v>
      </c>
      <c r="AH33" s="46">
        <f t="shared" si="6"/>
        <v>0</v>
      </c>
      <c r="AI33" s="51">
        <f t="shared" si="1"/>
        <v>0</v>
      </c>
      <c r="AJ33" s="49"/>
    </row>
    <row r="34" spans="1:36" s="50" customFormat="1" x14ac:dyDescent="0.2">
      <c r="A34" s="40">
        <v>20</v>
      </c>
      <c r="B34" s="41"/>
      <c r="C34" s="41"/>
      <c r="D34" s="41"/>
      <c r="E34" s="41"/>
      <c r="F34" s="41"/>
      <c r="G34" s="42"/>
      <c r="H34" s="43"/>
      <c r="I34" s="43"/>
      <c r="J34" s="44" t="str">
        <f t="shared" si="9"/>
        <v>-</v>
      </c>
      <c r="K34" s="42"/>
      <c r="L34" s="42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6">
        <f>IF(K34&lt;&gt;"", VLOOKUP(K34,Tabelle3[#All],2,)*J34,0)</f>
        <v>0</v>
      </c>
      <c r="AE34" s="46">
        <f t="shared" si="3"/>
        <v>0</v>
      </c>
      <c r="AF34" s="47">
        <f t="shared" si="4"/>
        <v>0</v>
      </c>
      <c r="AG34" s="47">
        <f t="shared" si="5"/>
        <v>0</v>
      </c>
      <c r="AH34" s="46">
        <f t="shared" si="6"/>
        <v>0</v>
      </c>
      <c r="AI34" s="51">
        <f t="shared" si="1"/>
        <v>0</v>
      </c>
      <c r="AJ34" s="49"/>
    </row>
    <row r="35" spans="1:36" s="50" customFormat="1" x14ac:dyDescent="0.2">
      <c r="A35" s="40">
        <v>21</v>
      </c>
      <c r="B35" s="41"/>
      <c r="C35" s="41"/>
      <c r="D35" s="41"/>
      <c r="E35" s="41"/>
      <c r="F35" s="41"/>
      <c r="G35" s="42"/>
      <c r="H35" s="43"/>
      <c r="I35" s="43"/>
      <c r="J35" s="44" t="str">
        <f t="shared" si="9"/>
        <v>-</v>
      </c>
      <c r="K35" s="42"/>
      <c r="L35" s="42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6">
        <f>IF(K35&lt;&gt;"", VLOOKUP(K35,Tabelle3[#All],2,)*J35,0)</f>
        <v>0</v>
      </c>
      <c r="AE35" s="46">
        <f t="shared" si="3"/>
        <v>0</v>
      </c>
      <c r="AF35" s="47">
        <f t="shared" si="4"/>
        <v>0</v>
      </c>
      <c r="AG35" s="47">
        <f t="shared" si="5"/>
        <v>0</v>
      </c>
      <c r="AH35" s="46">
        <f t="shared" si="6"/>
        <v>0</v>
      </c>
      <c r="AI35" s="51">
        <f t="shared" si="1"/>
        <v>0</v>
      </c>
      <c r="AJ35" s="49"/>
    </row>
    <row r="36" spans="1:36" s="50" customFormat="1" x14ac:dyDescent="0.2">
      <c r="A36" s="40">
        <v>22</v>
      </c>
      <c r="B36" s="41"/>
      <c r="C36" s="41"/>
      <c r="D36" s="41"/>
      <c r="E36" s="41"/>
      <c r="F36" s="41"/>
      <c r="G36" s="42"/>
      <c r="H36" s="43"/>
      <c r="I36" s="43"/>
      <c r="J36" s="44" t="str">
        <f t="shared" si="9"/>
        <v>-</v>
      </c>
      <c r="K36" s="42"/>
      <c r="L36" s="42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6">
        <f>IF(K36&lt;&gt;"", VLOOKUP(K36,Tabelle3[#All],2,)*J36,0)</f>
        <v>0</v>
      </c>
      <c r="AE36" s="46">
        <f t="shared" si="3"/>
        <v>0</v>
      </c>
      <c r="AF36" s="47">
        <f t="shared" si="4"/>
        <v>0</v>
      </c>
      <c r="AG36" s="47">
        <f t="shared" si="5"/>
        <v>0</v>
      </c>
      <c r="AH36" s="46">
        <f t="shared" si="6"/>
        <v>0</v>
      </c>
      <c r="AI36" s="51">
        <f t="shared" si="1"/>
        <v>0</v>
      </c>
      <c r="AJ36" s="49"/>
    </row>
    <row r="37" spans="1:36" s="50" customFormat="1" x14ac:dyDescent="0.2">
      <c r="A37" s="40">
        <v>23</v>
      </c>
      <c r="B37" s="41"/>
      <c r="C37" s="41"/>
      <c r="D37" s="41"/>
      <c r="E37" s="41"/>
      <c r="F37" s="41"/>
      <c r="G37" s="42"/>
      <c r="H37" s="43"/>
      <c r="I37" s="43"/>
      <c r="J37" s="44" t="str">
        <f t="shared" si="9"/>
        <v>-</v>
      </c>
      <c r="K37" s="42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6">
        <f>IF(K37&lt;&gt;"", VLOOKUP(K37,Tabelle3[#All],2,)*J37,0)</f>
        <v>0</v>
      </c>
      <c r="AE37" s="46">
        <f t="shared" si="3"/>
        <v>0</v>
      </c>
      <c r="AF37" s="47">
        <f t="shared" si="4"/>
        <v>0</v>
      </c>
      <c r="AG37" s="47">
        <f t="shared" si="5"/>
        <v>0</v>
      </c>
      <c r="AH37" s="46">
        <f t="shared" si="6"/>
        <v>0</v>
      </c>
      <c r="AI37" s="51">
        <f t="shared" si="1"/>
        <v>0</v>
      </c>
      <c r="AJ37" s="49"/>
    </row>
    <row r="38" spans="1:36" s="50" customFormat="1" x14ac:dyDescent="0.2">
      <c r="A38" s="40">
        <v>24</v>
      </c>
      <c r="B38" s="41"/>
      <c r="C38" s="41"/>
      <c r="D38" s="41"/>
      <c r="E38" s="41"/>
      <c r="F38" s="41"/>
      <c r="G38" s="42"/>
      <c r="H38" s="43"/>
      <c r="I38" s="43"/>
      <c r="J38" s="44" t="str">
        <f t="shared" si="9"/>
        <v>-</v>
      </c>
      <c r="K38" s="42"/>
      <c r="L38" s="42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6">
        <f>IF(K38&lt;&gt;"", VLOOKUP(K38,Tabelle3[#All],2,)*J38,0)</f>
        <v>0</v>
      </c>
      <c r="AE38" s="46">
        <f t="shared" si="3"/>
        <v>0</v>
      </c>
      <c r="AF38" s="47">
        <f t="shared" si="4"/>
        <v>0</v>
      </c>
      <c r="AG38" s="47">
        <f t="shared" si="5"/>
        <v>0</v>
      </c>
      <c r="AH38" s="46">
        <f t="shared" si="6"/>
        <v>0</v>
      </c>
      <c r="AI38" s="51">
        <f t="shared" si="1"/>
        <v>0</v>
      </c>
      <c r="AJ38" s="49"/>
    </row>
    <row r="39" spans="1:36" s="50" customFormat="1" x14ac:dyDescent="0.2">
      <c r="A39" s="40">
        <v>25</v>
      </c>
      <c r="B39" s="41"/>
      <c r="C39" s="41"/>
      <c r="D39" s="41"/>
      <c r="E39" s="41"/>
      <c r="F39" s="41"/>
      <c r="G39" s="42"/>
      <c r="H39" s="43"/>
      <c r="I39" s="43"/>
      <c r="J39" s="44" t="str">
        <f t="shared" si="9"/>
        <v>-</v>
      </c>
      <c r="K39" s="42"/>
      <c r="L39" s="42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6">
        <f>IF(K39&lt;&gt;"", VLOOKUP(K39,Tabelle3[#All],2,)*J39,0)</f>
        <v>0</v>
      </c>
      <c r="AE39" s="46">
        <f t="shared" si="3"/>
        <v>0</v>
      </c>
      <c r="AF39" s="47">
        <f t="shared" si="4"/>
        <v>0</v>
      </c>
      <c r="AG39" s="47">
        <f t="shared" si="5"/>
        <v>0</v>
      </c>
      <c r="AH39" s="46">
        <f t="shared" si="6"/>
        <v>0</v>
      </c>
      <c r="AI39" s="51">
        <f t="shared" si="1"/>
        <v>0</v>
      </c>
      <c r="AJ39" s="49"/>
    </row>
    <row r="40" spans="1:36" s="50" customFormat="1" x14ac:dyDescent="0.2">
      <c r="A40" s="40">
        <v>26</v>
      </c>
      <c r="B40" s="41"/>
      <c r="C40" s="41"/>
      <c r="D40" s="41"/>
      <c r="E40" s="41"/>
      <c r="F40" s="41"/>
      <c r="G40" s="42"/>
      <c r="H40" s="43"/>
      <c r="I40" s="43"/>
      <c r="J40" s="44" t="str">
        <f t="shared" si="9"/>
        <v>-</v>
      </c>
      <c r="K40" s="42"/>
      <c r="L40" s="42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6">
        <f>IF(K40&lt;&gt;"", VLOOKUP(K40,Tabelle3[#All],2,)*J40,0)</f>
        <v>0</v>
      </c>
      <c r="AE40" s="46">
        <f t="shared" si="3"/>
        <v>0</v>
      </c>
      <c r="AF40" s="47">
        <f t="shared" si="4"/>
        <v>0</v>
      </c>
      <c r="AG40" s="47">
        <f t="shared" si="5"/>
        <v>0</v>
      </c>
      <c r="AH40" s="46">
        <f t="shared" si="6"/>
        <v>0</v>
      </c>
      <c r="AI40" s="51">
        <f t="shared" si="1"/>
        <v>0</v>
      </c>
      <c r="AJ40" s="49"/>
    </row>
    <row r="41" spans="1:36" s="50" customFormat="1" x14ac:dyDescent="0.2">
      <c r="A41" s="40">
        <v>27</v>
      </c>
      <c r="B41" s="41"/>
      <c r="C41" s="41"/>
      <c r="D41" s="41"/>
      <c r="E41" s="41"/>
      <c r="F41" s="41"/>
      <c r="G41" s="42"/>
      <c r="H41" s="43"/>
      <c r="I41" s="43"/>
      <c r="J41" s="44" t="str">
        <f t="shared" si="9"/>
        <v>-</v>
      </c>
      <c r="K41" s="42"/>
      <c r="L41" s="42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6">
        <f>IF(K41&lt;&gt;"", VLOOKUP(K41,Tabelle3[#All],2,)*J41,0)</f>
        <v>0</v>
      </c>
      <c r="AE41" s="46">
        <f t="shared" si="3"/>
        <v>0</v>
      </c>
      <c r="AF41" s="47">
        <f t="shared" si="4"/>
        <v>0</v>
      </c>
      <c r="AG41" s="47">
        <f t="shared" si="5"/>
        <v>0</v>
      </c>
      <c r="AH41" s="46">
        <f t="shared" si="6"/>
        <v>0</v>
      </c>
      <c r="AI41" s="51">
        <f t="shared" si="1"/>
        <v>0</v>
      </c>
      <c r="AJ41" s="49"/>
    </row>
    <row r="42" spans="1:36" s="50" customFormat="1" x14ac:dyDescent="0.2">
      <c r="A42" s="40">
        <v>28</v>
      </c>
      <c r="B42" s="41"/>
      <c r="C42" s="41"/>
      <c r="D42" s="41"/>
      <c r="E42" s="41"/>
      <c r="F42" s="41"/>
      <c r="G42" s="42"/>
      <c r="H42" s="43"/>
      <c r="I42" s="43"/>
      <c r="J42" s="44" t="str">
        <f t="shared" si="9"/>
        <v>-</v>
      </c>
      <c r="K42" s="42"/>
      <c r="L42" s="42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6">
        <f>IF(K42&lt;&gt;"", VLOOKUP(K42,Tabelle3[#All],2,)*J42,0)</f>
        <v>0</v>
      </c>
      <c r="AE42" s="46">
        <f t="shared" si="3"/>
        <v>0</v>
      </c>
      <c r="AF42" s="47">
        <f t="shared" si="4"/>
        <v>0</v>
      </c>
      <c r="AG42" s="47">
        <f t="shared" si="5"/>
        <v>0</v>
      </c>
      <c r="AH42" s="46">
        <f t="shared" si="6"/>
        <v>0</v>
      </c>
      <c r="AI42" s="51">
        <f t="shared" si="1"/>
        <v>0</v>
      </c>
      <c r="AJ42" s="49"/>
    </row>
    <row r="43" spans="1:36" s="50" customFormat="1" x14ac:dyDescent="0.2">
      <c r="A43" s="40">
        <v>29</v>
      </c>
      <c r="B43" s="41"/>
      <c r="C43" s="41"/>
      <c r="D43" s="41"/>
      <c r="E43" s="41"/>
      <c r="F43" s="41"/>
      <c r="G43" s="42"/>
      <c r="H43" s="43"/>
      <c r="I43" s="43"/>
      <c r="J43" s="44" t="str">
        <f t="shared" si="9"/>
        <v>-</v>
      </c>
      <c r="K43" s="42"/>
      <c r="L43" s="42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6">
        <f>IF(K43&lt;&gt;"", VLOOKUP(K43,Tabelle3[#All],2,)*J43,0)</f>
        <v>0</v>
      </c>
      <c r="AE43" s="46">
        <f t="shared" si="3"/>
        <v>0</v>
      </c>
      <c r="AF43" s="47">
        <f t="shared" si="4"/>
        <v>0</v>
      </c>
      <c r="AG43" s="47">
        <f t="shared" si="5"/>
        <v>0</v>
      </c>
      <c r="AH43" s="46">
        <f t="shared" si="6"/>
        <v>0</v>
      </c>
      <c r="AI43" s="51">
        <f t="shared" si="1"/>
        <v>0</v>
      </c>
      <c r="AJ43" s="49"/>
    </row>
    <row r="44" spans="1:36" s="50" customFormat="1" x14ac:dyDescent="0.2">
      <c r="A44" s="40">
        <v>30</v>
      </c>
      <c r="B44" s="41"/>
      <c r="C44" s="41"/>
      <c r="D44" s="41"/>
      <c r="E44" s="41"/>
      <c r="F44" s="41"/>
      <c r="G44" s="42"/>
      <c r="H44" s="43"/>
      <c r="I44" s="43"/>
      <c r="J44" s="44" t="str">
        <f t="shared" si="9"/>
        <v>-</v>
      </c>
      <c r="K44" s="42"/>
      <c r="L44" s="42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6">
        <f>IF(K44&lt;&gt;"", VLOOKUP(K44,Tabelle3[#All],2,)*J44,0)</f>
        <v>0</v>
      </c>
      <c r="AE44" s="46">
        <f t="shared" si="3"/>
        <v>0</v>
      </c>
      <c r="AF44" s="47">
        <f t="shared" si="4"/>
        <v>0</v>
      </c>
      <c r="AG44" s="47">
        <f t="shared" si="5"/>
        <v>0</v>
      </c>
      <c r="AH44" s="46">
        <f t="shared" si="6"/>
        <v>0</v>
      </c>
      <c r="AI44" s="51">
        <f t="shared" si="1"/>
        <v>0</v>
      </c>
      <c r="AJ44" s="49"/>
    </row>
    <row r="45" spans="1:36" s="50" customFormat="1" x14ac:dyDescent="0.2">
      <c r="A45" s="40">
        <v>31</v>
      </c>
      <c r="B45" s="41"/>
      <c r="C45" s="41"/>
      <c r="D45" s="41"/>
      <c r="E45" s="41"/>
      <c r="F45" s="41"/>
      <c r="G45" s="42"/>
      <c r="H45" s="43"/>
      <c r="I45" s="43"/>
      <c r="J45" s="44" t="str">
        <f t="shared" si="9"/>
        <v>-</v>
      </c>
      <c r="K45" s="42"/>
      <c r="L45" s="42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6">
        <f>IF(K45&lt;&gt;"", VLOOKUP(K45,Tabelle3[#All],2,)*J45,0)</f>
        <v>0</v>
      </c>
      <c r="AE45" s="46">
        <f t="shared" si="3"/>
        <v>0</v>
      </c>
      <c r="AF45" s="47">
        <f t="shared" si="4"/>
        <v>0</v>
      </c>
      <c r="AG45" s="47">
        <f t="shared" si="5"/>
        <v>0</v>
      </c>
      <c r="AH45" s="46">
        <f t="shared" si="6"/>
        <v>0</v>
      </c>
      <c r="AI45" s="51">
        <f t="shared" si="1"/>
        <v>0</v>
      </c>
      <c r="AJ45" s="49"/>
    </row>
    <row r="46" spans="1:36" s="50" customFormat="1" x14ac:dyDescent="0.2">
      <c r="A46" s="40">
        <v>32</v>
      </c>
      <c r="B46" s="41"/>
      <c r="C46" s="41"/>
      <c r="D46" s="41"/>
      <c r="E46" s="41"/>
      <c r="F46" s="41"/>
      <c r="G46" s="42"/>
      <c r="H46" s="43"/>
      <c r="I46" s="43"/>
      <c r="J46" s="44" t="str">
        <f t="shared" si="9"/>
        <v>-</v>
      </c>
      <c r="K46" s="42"/>
      <c r="L46" s="42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6">
        <f>IF(K46&lt;&gt;"", VLOOKUP(K46,Tabelle3[#All],2,)*J46,0)</f>
        <v>0</v>
      </c>
      <c r="AE46" s="46">
        <f t="shared" si="3"/>
        <v>0</v>
      </c>
      <c r="AF46" s="47">
        <f t="shared" si="4"/>
        <v>0</v>
      </c>
      <c r="AG46" s="47">
        <f t="shared" si="5"/>
        <v>0</v>
      </c>
      <c r="AH46" s="46">
        <f t="shared" si="6"/>
        <v>0</v>
      </c>
      <c r="AI46" s="51">
        <f t="shared" si="1"/>
        <v>0</v>
      </c>
      <c r="AJ46" s="49"/>
    </row>
    <row r="47" spans="1:36" s="50" customFormat="1" x14ac:dyDescent="0.2">
      <c r="A47" s="40">
        <v>33</v>
      </c>
      <c r="B47" s="41"/>
      <c r="C47" s="41"/>
      <c r="D47" s="41"/>
      <c r="E47" s="41"/>
      <c r="F47" s="41"/>
      <c r="G47" s="42"/>
      <c r="H47" s="43"/>
      <c r="I47" s="43"/>
      <c r="J47" s="44" t="str">
        <f t="shared" si="9"/>
        <v>-</v>
      </c>
      <c r="K47" s="42"/>
      <c r="L47" s="42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6">
        <f>IF(K47&lt;&gt;"", VLOOKUP(K47,Tabelle3[#All],2,)*J47,0)</f>
        <v>0</v>
      </c>
      <c r="AE47" s="46">
        <f t="shared" si="3"/>
        <v>0</v>
      </c>
      <c r="AF47" s="47">
        <f t="shared" si="4"/>
        <v>0</v>
      </c>
      <c r="AG47" s="47">
        <f t="shared" si="5"/>
        <v>0</v>
      </c>
      <c r="AH47" s="46">
        <f t="shared" si="6"/>
        <v>0</v>
      </c>
      <c r="AI47" s="51">
        <f t="shared" si="1"/>
        <v>0</v>
      </c>
      <c r="AJ47" s="49"/>
    </row>
    <row r="48" spans="1:36" s="50" customFormat="1" x14ac:dyDescent="0.2">
      <c r="A48" s="40">
        <v>34</v>
      </c>
      <c r="B48" s="41"/>
      <c r="C48" s="41"/>
      <c r="D48" s="41"/>
      <c r="E48" s="41"/>
      <c r="F48" s="41"/>
      <c r="G48" s="42"/>
      <c r="H48" s="43"/>
      <c r="I48" s="43"/>
      <c r="J48" s="44" t="str">
        <f t="shared" si="9"/>
        <v>-</v>
      </c>
      <c r="K48" s="42"/>
      <c r="L48" s="42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6">
        <f>IF(K48&lt;&gt;"", VLOOKUP(K48,Tabelle3[#All],2,)*J48,0)</f>
        <v>0</v>
      </c>
      <c r="AE48" s="46">
        <f t="shared" si="3"/>
        <v>0</v>
      </c>
      <c r="AF48" s="47">
        <f t="shared" si="4"/>
        <v>0</v>
      </c>
      <c r="AG48" s="47">
        <f t="shared" si="5"/>
        <v>0</v>
      </c>
      <c r="AH48" s="46">
        <f t="shared" si="6"/>
        <v>0</v>
      </c>
      <c r="AI48" s="51">
        <f t="shared" si="1"/>
        <v>0</v>
      </c>
      <c r="AJ48" s="49"/>
    </row>
    <row r="49" spans="1:36" s="50" customFormat="1" x14ac:dyDescent="0.2">
      <c r="A49" s="40">
        <v>35</v>
      </c>
      <c r="B49" s="41"/>
      <c r="C49" s="41"/>
      <c r="D49" s="41"/>
      <c r="E49" s="41"/>
      <c r="F49" s="41"/>
      <c r="G49" s="42"/>
      <c r="H49" s="43"/>
      <c r="I49" s="43"/>
      <c r="J49" s="44" t="str">
        <f t="shared" si="9"/>
        <v>-</v>
      </c>
      <c r="K49" s="42"/>
      <c r="L49" s="42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6">
        <f>IF(K49&lt;&gt;"", VLOOKUP(K49,Tabelle3[#All],2,)*J49,0)</f>
        <v>0</v>
      </c>
      <c r="AE49" s="46">
        <f t="shared" si="3"/>
        <v>0</v>
      </c>
      <c r="AF49" s="47">
        <f t="shared" si="4"/>
        <v>0</v>
      </c>
      <c r="AG49" s="47">
        <f t="shared" si="5"/>
        <v>0</v>
      </c>
      <c r="AH49" s="46">
        <f t="shared" si="6"/>
        <v>0</v>
      </c>
      <c r="AI49" s="51">
        <f t="shared" si="1"/>
        <v>0</v>
      </c>
      <c r="AJ49" s="49"/>
    </row>
    <row r="50" spans="1:36" s="50" customFormat="1" x14ac:dyDescent="0.2">
      <c r="A50" s="40">
        <v>36</v>
      </c>
      <c r="B50" s="41"/>
      <c r="C50" s="41"/>
      <c r="D50" s="41"/>
      <c r="E50" s="41"/>
      <c r="F50" s="41"/>
      <c r="G50" s="42"/>
      <c r="H50" s="43"/>
      <c r="I50" s="43"/>
      <c r="J50" s="44" t="str">
        <f t="shared" si="9"/>
        <v>-</v>
      </c>
      <c r="K50" s="42"/>
      <c r="L50" s="42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6">
        <f>IF(K50&lt;&gt;"", VLOOKUP(K50,Tabelle3[#All],2,)*J50,0)</f>
        <v>0</v>
      </c>
      <c r="AE50" s="46">
        <f t="shared" si="3"/>
        <v>0</v>
      </c>
      <c r="AF50" s="47">
        <f t="shared" si="4"/>
        <v>0</v>
      </c>
      <c r="AG50" s="47">
        <f t="shared" si="5"/>
        <v>0</v>
      </c>
      <c r="AH50" s="46">
        <f t="shared" si="6"/>
        <v>0</v>
      </c>
      <c r="AI50" s="51">
        <f t="shared" si="1"/>
        <v>0</v>
      </c>
      <c r="AJ50" s="49"/>
    </row>
    <row r="51" spans="1:36" s="50" customFormat="1" x14ac:dyDescent="0.2">
      <c r="A51" s="40">
        <v>37</v>
      </c>
      <c r="B51" s="41"/>
      <c r="C51" s="41"/>
      <c r="D51" s="41"/>
      <c r="E51" s="41"/>
      <c r="F51" s="41"/>
      <c r="G51" s="42"/>
      <c r="H51" s="43"/>
      <c r="I51" s="43"/>
      <c r="J51" s="44" t="str">
        <f t="shared" si="9"/>
        <v>-</v>
      </c>
      <c r="K51" s="42"/>
      <c r="L51" s="42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6">
        <f>IF(K51&lt;&gt;"", VLOOKUP(K51,Tabelle3[#All],2,)*J51,0)</f>
        <v>0</v>
      </c>
      <c r="AE51" s="46">
        <f t="shared" si="3"/>
        <v>0</v>
      </c>
      <c r="AF51" s="47">
        <f t="shared" si="4"/>
        <v>0</v>
      </c>
      <c r="AG51" s="47">
        <f t="shared" si="5"/>
        <v>0</v>
      </c>
      <c r="AH51" s="46">
        <f t="shared" si="6"/>
        <v>0</v>
      </c>
      <c r="AI51" s="51">
        <f t="shared" si="1"/>
        <v>0</v>
      </c>
      <c r="AJ51" s="49"/>
    </row>
    <row r="52" spans="1:36" s="50" customFormat="1" x14ac:dyDescent="0.2">
      <c r="A52" s="40">
        <v>38</v>
      </c>
      <c r="B52" s="41"/>
      <c r="C52" s="41"/>
      <c r="D52" s="41"/>
      <c r="E52" s="41"/>
      <c r="F52" s="41"/>
      <c r="G52" s="42"/>
      <c r="H52" s="43"/>
      <c r="I52" s="43"/>
      <c r="J52" s="44" t="str">
        <f t="shared" si="9"/>
        <v>-</v>
      </c>
      <c r="K52" s="42"/>
      <c r="L52" s="42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6">
        <f>IF(K52&lt;&gt;"", VLOOKUP(K52,Tabelle3[#All],2,)*J52,0)</f>
        <v>0</v>
      </c>
      <c r="AE52" s="46">
        <f t="shared" si="3"/>
        <v>0</v>
      </c>
      <c r="AF52" s="47">
        <f t="shared" si="4"/>
        <v>0</v>
      </c>
      <c r="AG52" s="47">
        <f t="shared" si="5"/>
        <v>0</v>
      </c>
      <c r="AH52" s="46">
        <f t="shared" si="6"/>
        <v>0</v>
      </c>
      <c r="AI52" s="51">
        <f t="shared" si="1"/>
        <v>0</v>
      </c>
      <c r="AJ52" s="49"/>
    </row>
    <row r="53" spans="1:36" s="50" customFormat="1" x14ac:dyDescent="0.2">
      <c r="A53" s="40">
        <v>39</v>
      </c>
      <c r="B53" s="41"/>
      <c r="C53" s="41"/>
      <c r="D53" s="41"/>
      <c r="E53" s="41"/>
      <c r="F53" s="41"/>
      <c r="G53" s="42"/>
      <c r="H53" s="43"/>
      <c r="I53" s="43"/>
      <c r="J53" s="44" t="str">
        <f t="shared" si="9"/>
        <v>-</v>
      </c>
      <c r="K53" s="42"/>
      <c r="L53" s="42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6">
        <f>IF(K53&lt;&gt;"", VLOOKUP(K53,Tabelle3[#All],2,)*J53,0)</f>
        <v>0</v>
      </c>
      <c r="AE53" s="46">
        <f t="shared" si="3"/>
        <v>0</v>
      </c>
      <c r="AF53" s="47">
        <f t="shared" si="4"/>
        <v>0</v>
      </c>
      <c r="AG53" s="47">
        <f t="shared" si="5"/>
        <v>0</v>
      </c>
      <c r="AH53" s="46">
        <f t="shared" si="6"/>
        <v>0</v>
      </c>
      <c r="AI53" s="51">
        <f t="shared" si="1"/>
        <v>0</v>
      </c>
      <c r="AJ53" s="49"/>
    </row>
    <row r="54" spans="1:36" s="50" customFormat="1" x14ac:dyDescent="0.2">
      <c r="A54" s="40">
        <v>40</v>
      </c>
      <c r="B54" s="41"/>
      <c r="C54" s="41"/>
      <c r="D54" s="41"/>
      <c r="E54" s="41"/>
      <c r="F54" s="41"/>
      <c r="G54" s="42"/>
      <c r="H54" s="43"/>
      <c r="I54" s="43"/>
      <c r="J54" s="44" t="str">
        <f t="shared" si="9"/>
        <v>-</v>
      </c>
      <c r="K54" s="42"/>
      <c r="L54" s="42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6">
        <f>IF(K54&lt;&gt;"", VLOOKUP(K54,Tabelle3[#All],2,)*J54,0)</f>
        <v>0</v>
      </c>
      <c r="AE54" s="46">
        <f t="shared" si="3"/>
        <v>0</v>
      </c>
      <c r="AF54" s="47">
        <f t="shared" si="4"/>
        <v>0</v>
      </c>
      <c r="AG54" s="47">
        <f t="shared" si="5"/>
        <v>0</v>
      </c>
      <c r="AH54" s="46">
        <f t="shared" si="6"/>
        <v>0</v>
      </c>
      <c r="AI54" s="51">
        <f t="shared" si="1"/>
        <v>0</v>
      </c>
      <c r="AJ54" s="49"/>
    </row>
    <row r="55" spans="1:36" s="50" customFormat="1" x14ac:dyDescent="0.2">
      <c r="A55" s="40">
        <v>41</v>
      </c>
      <c r="B55" s="41"/>
      <c r="C55" s="41"/>
      <c r="D55" s="41"/>
      <c r="E55" s="41"/>
      <c r="F55" s="41"/>
      <c r="G55" s="42"/>
      <c r="H55" s="43"/>
      <c r="I55" s="43"/>
      <c r="J55" s="44" t="str">
        <f t="shared" si="9"/>
        <v>-</v>
      </c>
      <c r="K55" s="42"/>
      <c r="L55" s="42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6">
        <f>IF(K55&lt;&gt;"", VLOOKUP(K55,Tabelle3[#All],2,)*J55,0)</f>
        <v>0</v>
      </c>
      <c r="AE55" s="46">
        <f t="shared" si="3"/>
        <v>0</v>
      </c>
      <c r="AF55" s="47">
        <f t="shared" si="4"/>
        <v>0</v>
      </c>
      <c r="AG55" s="47">
        <f t="shared" si="5"/>
        <v>0</v>
      </c>
      <c r="AH55" s="46">
        <f t="shared" si="6"/>
        <v>0</v>
      </c>
      <c r="AI55" s="51">
        <f t="shared" si="1"/>
        <v>0</v>
      </c>
      <c r="AJ55" s="49"/>
    </row>
    <row r="56" spans="1:36" s="50" customFormat="1" x14ac:dyDescent="0.2">
      <c r="A56" s="40">
        <v>42</v>
      </c>
      <c r="B56" s="41"/>
      <c r="C56" s="41"/>
      <c r="D56" s="41"/>
      <c r="E56" s="41"/>
      <c r="F56" s="41"/>
      <c r="G56" s="42"/>
      <c r="H56" s="43"/>
      <c r="I56" s="43"/>
      <c r="J56" s="44" t="str">
        <f t="shared" si="9"/>
        <v>-</v>
      </c>
      <c r="K56" s="42"/>
      <c r="L56" s="42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6">
        <f>IF(K56&lt;&gt;"", VLOOKUP(K56,Tabelle3[#All],2,)*J56,0)</f>
        <v>0</v>
      </c>
      <c r="AE56" s="46">
        <f t="shared" si="3"/>
        <v>0</v>
      </c>
      <c r="AF56" s="47">
        <f t="shared" si="4"/>
        <v>0</v>
      </c>
      <c r="AG56" s="47">
        <f t="shared" si="5"/>
        <v>0</v>
      </c>
      <c r="AH56" s="46">
        <f t="shared" si="6"/>
        <v>0</v>
      </c>
      <c r="AI56" s="51">
        <f t="shared" si="1"/>
        <v>0</v>
      </c>
      <c r="AJ56" s="49"/>
    </row>
    <row r="57" spans="1:36" s="50" customFormat="1" x14ac:dyDescent="0.2">
      <c r="A57" s="40">
        <v>43</v>
      </c>
      <c r="B57" s="41"/>
      <c r="C57" s="41"/>
      <c r="D57" s="41"/>
      <c r="E57" s="41"/>
      <c r="F57" s="41"/>
      <c r="G57" s="42"/>
      <c r="H57" s="43"/>
      <c r="I57" s="43"/>
      <c r="J57" s="44" t="str">
        <f t="shared" si="9"/>
        <v>-</v>
      </c>
      <c r="K57" s="42"/>
      <c r="L57" s="42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6">
        <f>IF(K57&lt;&gt;"", VLOOKUP(K57,Tabelle3[#All],2,)*J57,0)</f>
        <v>0</v>
      </c>
      <c r="AE57" s="46">
        <f t="shared" si="3"/>
        <v>0</v>
      </c>
      <c r="AF57" s="47">
        <f t="shared" si="4"/>
        <v>0</v>
      </c>
      <c r="AG57" s="47">
        <f t="shared" si="5"/>
        <v>0</v>
      </c>
      <c r="AH57" s="46">
        <f t="shared" si="6"/>
        <v>0</v>
      </c>
      <c r="AI57" s="51">
        <f t="shared" si="1"/>
        <v>0</v>
      </c>
      <c r="AJ57" s="49"/>
    </row>
    <row r="58" spans="1:36" s="50" customFormat="1" x14ac:dyDescent="0.2">
      <c r="A58" s="40">
        <v>44</v>
      </c>
      <c r="B58" s="41"/>
      <c r="C58" s="41"/>
      <c r="D58" s="41"/>
      <c r="E58" s="41"/>
      <c r="F58" s="41"/>
      <c r="G58" s="42"/>
      <c r="H58" s="43"/>
      <c r="I58" s="43"/>
      <c r="J58" s="44" t="str">
        <f t="shared" si="9"/>
        <v>-</v>
      </c>
      <c r="K58" s="42"/>
      <c r="L58" s="42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6">
        <f>IF(K58&lt;&gt;"", VLOOKUP(K58,Tabelle3[#All],2,)*J58,0)</f>
        <v>0</v>
      </c>
      <c r="AE58" s="46">
        <f t="shared" si="3"/>
        <v>0</v>
      </c>
      <c r="AF58" s="47">
        <f t="shared" si="4"/>
        <v>0</v>
      </c>
      <c r="AG58" s="47">
        <f t="shared" si="5"/>
        <v>0</v>
      </c>
      <c r="AH58" s="46">
        <f t="shared" si="6"/>
        <v>0</v>
      </c>
      <c r="AI58" s="51">
        <f t="shared" si="1"/>
        <v>0</v>
      </c>
      <c r="AJ58" s="49"/>
    </row>
    <row r="59" spans="1:36" s="50" customFormat="1" x14ac:dyDescent="0.2">
      <c r="A59" s="40">
        <v>45</v>
      </c>
      <c r="B59" s="41"/>
      <c r="C59" s="41"/>
      <c r="D59" s="41"/>
      <c r="E59" s="41"/>
      <c r="F59" s="41"/>
      <c r="G59" s="42"/>
      <c r="H59" s="43"/>
      <c r="I59" s="43"/>
      <c r="J59" s="44" t="str">
        <f t="shared" si="9"/>
        <v>-</v>
      </c>
      <c r="K59" s="42"/>
      <c r="L59" s="42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6">
        <f>IF(K59&lt;&gt;"", VLOOKUP(K59,Tabelle3[#All],2,)*J59,0)</f>
        <v>0</v>
      </c>
      <c r="AE59" s="46">
        <f t="shared" si="3"/>
        <v>0</v>
      </c>
      <c r="AF59" s="47">
        <f t="shared" si="4"/>
        <v>0</v>
      </c>
      <c r="AG59" s="47">
        <f t="shared" si="5"/>
        <v>0</v>
      </c>
      <c r="AH59" s="46">
        <f t="shared" si="6"/>
        <v>0</v>
      </c>
      <c r="AI59" s="51">
        <f t="shared" si="1"/>
        <v>0</v>
      </c>
      <c r="AJ59" s="49"/>
    </row>
    <row r="60" spans="1:36" s="50" customFormat="1" x14ac:dyDescent="0.2">
      <c r="A60" s="40">
        <v>46</v>
      </c>
      <c r="B60" s="41"/>
      <c r="C60" s="41"/>
      <c r="D60" s="41"/>
      <c r="E60" s="41"/>
      <c r="F60" s="41"/>
      <c r="G60" s="42"/>
      <c r="H60" s="43"/>
      <c r="I60" s="43"/>
      <c r="J60" s="44" t="str">
        <f t="shared" si="9"/>
        <v>-</v>
      </c>
      <c r="K60" s="42"/>
      <c r="L60" s="42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6">
        <f>IF(K60&lt;&gt;"", VLOOKUP(K60,Tabelle3[#All],2,)*J60,0)</f>
        <v>0</v>
      </c>
      <c r="AE60" s="46">
        <f t="shared" si="3"/>
        <v>0</v>
      </c>
      <c r="AF60" s="47">
        <f t="shared" si="4"/>
        <v>0</v>
      </c>
      <c r="AG60" s="47">
        <f t="shared" si="5"/>
        <v>0</v>
      </c>
      <c r="AH60" s="46">
        <f t="shared" si="6"/>
        <v>0</v>
      </c>
      <c r="AI60" s="51">
        <f t="shared" si="1"/>
        <v>0</v>
      </c>
      <c r="AJ60" s="49"/>
    </row>
    <row r="61" spans="1:36" s="50" customFormat="1" x14ac:dyDescent="0.2">
      <c r="A61" s="40">
        <v>47</v>
      </c>
      <c r="B61" s="41"/>
      <c r="C61" s="41"/>
      <c r="D61" s="41"/>
      <c r="E61" s="41"/>
      <c r="F61" s="41"/>
      <c r="G61" s="42"/>
      <c r="H61" s="43"/>
      <c r="I61" s="43"/>
      <c r="J61" s="44" t="str">
        <f t="shared" si="9"/>
        <v>-</v>
      </c>
      <c r="K61" s="42"/>
      <c r="L61" s="42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6">
        <f>IF(K61&lt;&gt;"", VLOOKUP(K61,Tabelle3[#All],2,)*J61,0)</f>
        <v>0</v>
      </c>
      <c r="AE61" s="46">
        <f t="shared" si="3"/>
        <v>0</v>
      </c>
      <c r="AF61" s="47">
        <f t="shared" si="4"/>
        <v>0</v>
      </c>
      <c r="AG61" s="47">
        <f t="shared" si="5"/>
        <v>0</v>
      </c>
      <c r="AH61" s="46">
        <f t="shared" si="6"/>
        <v>0</v>
      </c>
      <c r="AI61" s="51">
        <f t="shared" si="1"/>
        <v>0</v>
      </c>
      <c r="AJ61" s="49"/>
    </row>
    <row r="62" spans="1:36" s="50" customFormat="1" x14ac:dyDescent="0.2">
      <c r="A62" s="40">
        <v>48</v>
      </c>
      <c r="B62" s="41"/>
      <c r="C62" s="41"/>
      <c r="D62" s="41"/>
      <c r="E62" s="41"/>
      <c r="F62" s="41"/>
      <c r="G62" s="42"/>
      <c r="H62" s="43"/>
      <c r="I62" s="43"/>
      <c r="J62" s="44" t="str">
        <f t="shared" si="9"/>
        <v>-</v>
      </c>
      <c r="K62" s="42"/>
      <c r="L62" s="42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6">
        <f>IF(K62&lt;&gt;"", VLOOKUP(K62,Tabelle3[#All],2,)*J62,0)</f>
        <v>0</v>
      </c>
      <c r="AE62" s="46">
        <f t="shared" si="3"/>
        <v>0</v>
      </c>
      <c r="AF62" s="47">
        <f t="shared" si="4"/>
        <v>0</v>
      </c>
      <c r="AG62" s="47">
        <f t="shared" si="5"/>
        <v>0</v>
      </c>
      <c r="AH62" s="46">
        <f t="shared" si="6"/>
        <v>0</v>
      </c>
      <c r="AI62" s="51">
        <f t="shared" si="1"/>
        <v>0</v>
      </c>
      <c r="AJ62" s="49"/>
    </row>
    <row r="63" spans="1:36" s="50" customFormat="1" x14ac:dyDescent="0.2">
      <c r="A63" s="40">
        <v>49</v>
      </c>
      <c r="B63" s="41"/>
      <c r="C63" s="41"/>
      <c r="D63" s="41"/>
      <c r="E63" s="41"/>
      <c r="F63" s="41"/>
      <c r="G63" s="42"/>
      <c r="H63" s="43"/>
      <c r="I63" s="43"/>
      <c r="J63" s="44" t="str">
        <f t="shared" si="9"/>
        <v>-</v>
      </c>
      <c r="K63" s="42"/>
      <c r="L63" s="42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6">
        <f>IF(K63&lt;&gt;"", VLOOKUP(K63,Tabelle3[#All],2,)*J63,0)</f>
        <v>0</v>
      </c>
      <c r="AE63" s="46">
        <f t="shared" si="3"/>
        <v>0</v>
      </c>
      <c r="AF63" s="47">
        <f t="shared" si="4"/>
        <v>0</v>
      </c>
      <c r="AG63" s="47">
        <f t="shared" si="5"/>
        <v>0</v>
      </c>
      <c r="AH63" s="46">
        <f t="shared" si="6"/>
        <v>0</v>
      </c>
      <c r="AI63" s="51">
        <f t="shared" si="1"/>
        <v>0</v>
      </c>
      <c r="AJ63" s="49"/>
    </row>
    <row r="64" spans="1:36" s="50" customFormat="1" x14ac:dyDescent="0.2">
      <c r="A64" s="40">
        <v>50</v>
      </c>
      <c r="B64" s="41"/>
      <c r="C64" s="41"/>
      <c r="D64" s="41"/>
      <c r="E64" s="41"/>
      <c r="F64" s="41"/>
      <c r="G64" s="42"/>
      <c r="H64" s="43"/>
      <c r="I64" s="43"/>
      <c r="J64" s="44" t="str">
        <f t="shared" si="9"/>
        <v>-</v>
      </c>
      <c r="K64" s="42"/>
      <c r="L64" s="42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6">
        <f>IF(K64&lt;&gt;"", VLOOKUP(K64,Tabelle3[#All],2,)*J64,0)</f>
        <v>0</v>
      </c>
      <c r="AE64" s="46">
        <f t="shared" si="3"/>
        <v>0</v>
      </c>
      <c r="AF64" s="47">
        <f t="shared" si="4"/>
        <v>0</v>
      </c>
      <c r="AG64" s="47">
        <f t="shared" si="5"/>
        <v>0</v>
      </c>
      <c r="AH64" s="46">
        <f t="shared" si="6"/>
        <v>0</v>
      </c>
      <c r="AI64" s="51">
        <f t="shared" si="1"/>
        <v>0</v>
      </c>
      <c r="AJ64" s="49"/>
    </row>
    <row r="65" spans="1:36" s="50" customFormat="1" x14ac:dyDescent="0.2">
      <c r="A65" s="40">
        <v>51</v>
      </c>
      <c r="B65" s="41"/>
      <c r="C65" s="41"/>
      <c r="D65" s="41"/>
      <c r="E65" s="41"/>
      <c r="F65" s="41"/>
      <c r="G65" s="42"/>
      <c r="H65" s="43"/>
      <c r="I65" s="43"/>
      <c r="J65" s="44" t="str">
        <f t="shared" si="9"/>
        <v>-</v>
      </c>
      <c r="K65" s="42"/>
      <c r="L65" s="42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6">
        <f>IF(K65&lt;&gt;"", VLOOKUP(K65,Tabelle3[#All],2,)*J65,0)</f>
        <v>0</v>
      </c>
      <c r="AE65" s="46">
        <f t="shared" si="3"/>
        <v>0</v>
      </c>
      <c r="AF65" s="47">
        <f t="shared" si="4"/>
        <v>0</v>
      </c>
      <c r="AG65" s="47">
        <f t="shared" si="5"/>
        <v>0</v>
      </c>
      <c r="AH65" s="46">
        <f t="shared" si="6"/>
        <v>0</v>
      </c>
      <c r="AI65" s="51">
        <f t="shared" si="1"/>
        <v>0</v>
      </c>
      <c r="AJ65" s="49"/>
    </row>
    <row r="66" spans="1:36" s="50" customFormat="1" x14ac:dyDescent="0.2">
      <c r="A66" s="40">
        <v>52</v>
      </c>
      <c r="B66" s="41"/>
      <c r="C66" s="41"/>
      <c r="D66" s="41"/>
      <c r="E66" s="41"/>
      <c r="F66" s="41"/>
      <c r="G66" s="42"/>
      <c r="H66" s="43"/>
      <c r="I66" s="43"/>
      <c r="J66" s="44" t="str">
        <f t="shared" si="9"/>
        <v>-</v>
      </c>
      <c r="K66" s="42"/>
      <c r="L66" s="42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6">
        <f>IF(K66&lt;&gt;"", VLOOKUP(K66,Tabelle3[#All],2,)*J66,0)</f>
        <v>0</v>
      </c>
      <c r="AE66" s="46">
        <f t="shared" si="3"/>
        <v>0</v>
      </c>
      <c r="AF66" s="47">
        <f t="shared" si="4"/>
        <v>0</v>
      </c>
      <c r="AG66" s="47">
        <f t="shared" si="5"/>
        <v>0</v>
      </c>
      <c r="AH66" s="46">
        <f t="shared" si="6"/>
        <v>0</v>
      </c>
      <c r="AI66" s="51">
        <f t="shared" si="1"/>
        <v>0</v>
      </c>
      <c r="AJ66" s="49"/>
    </row>
    <row r="67" spans="1:36" s="50" customFormat="1" x14ac:dyDescent="0.2">
      <c r="A67" s="40">
        <v>53</v>
      </c>
      <c r="B67" s="41"/>
      <c r="C67" s="41"/>
      <c r="D67" s="41"/>
      <c r="E67" s="41"/>
      <c r="F67" s="41"/>
      <c r="G67" s="42"/>
      <c r="H67" s="43"/>
      <c r="I67" s="43"/>
      <c r="J67" s="44" t="str">
        <f t="shared" si="9"/>
        <v>-</v>
      </c>
      <c r="K67" s="42"/>
      <c r="L67" s="42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6">
        <f>IF(K67&lt;&gt;"", VLOOKUP(K67,Tabelle3[#All],2,)*J67,0)</f>
        <v>0</v>
      </c>
      <c r="AE67" s="46">
        <f t="shared" si="3"/>
        <v>0</v>
      </c>
      <c r="AF67" s="47">
        <f t="shared" si="4"/>
        <v>0</v>
      </c>
      <c r="AG67" s="47">
        <f t="shared" si="5"/>
        <v>0</v>
      </c>
      <c r="AH67" s="46">
        <f t="shared" si="6"/>
        <v>0</v>
      </c>
      <c r="AI67" s="51">
        <f t="shared" si="1"/>
        <v>0</v>
      </c>
      <c r="AJ67" s="49"/>
    </row>
    <row r="68" spans="1:36" s="50" customFormat="1" x14ac:dyDescent="0.2">
      <c r="A68" s="40">
        <v>54</v>
      </c>
      <c r="B68" s="41"/>
      <c r="C68" s="41"/>
      <c r="D68" s="41"/>
      <c r="E68" s="41"/>
      <c r="F68" s="41"/>
      <c r="G68" s="42"/>
      <c r="H68" s="43"/>
      <c r="I68" s="43"/>
      <c r="J68" s="44" t="str">
        <f t="shared" si="9"/>
        <v>-</v>
      </c>
      <c r="K68" s="42"/>
      <c r="L68" s="42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6">
        <f>IF(K68&lt;&gt;"", VLOOKUP(K68,Tabelle3[#All],2,)*J68,0)</f>
        <v>0</v>
      </c>
      <c r="AE68" s="46">
        <f t="shared" si="3"/>
        <v>0</v>
      </c>
      <c r="AF68" s="47">
        <f t="shared" si="4"/>
        <v>0</v>
      </c>
      <c r="AG68" s="47">
        <f t="shared" si="5"/>
        <v>0</v>
      </c>
      <c r="AH68" s="46">
        <f t="shared" si="6"/>
        <v>0</v>
      </c>
      <c r="AI68" s="51">
        <f t="shared" si="1"/>
        <v>0</v>
      </c>
      <c r="AJ68" s="49"/>
    </row>
    <row r="69" spans="1:36" s="50" customFormat="1" x14ac:dyDescent="0.2">
      <c r="A69" s="40">
        <v>55</v>
      </c>
      <c r="B69" s="41"/>
      <c r="C69" s="41"/>
      <c r="D69" s="41"/>
      <c r="E69" s="41"/>
      <c r="F69" s="41"/>
      <c r="G69" s="42"/>
      <c r="H69" s="43"/>
      <c r="I69" s="43"/>
      <c r="J69" s="44" t="str">
        <f t="shared" si="9"/>
        <v>-</v>
      </c>
      <c r="K69" s="42"/>
      <c r="L69" s="42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6">
        <f>IF(K69&lt;&gt;"", VLOOKUP(K69,Tabelle3[#All],2,)*J69,0)</f>
        <v>0</v>
      </c>
      <c r="AE69" s="46">
        <f t="shared" si="3"/>
        <v>0</v>
      </c>
      <c r="AF69" s="47">
        <f t="shared" si="4"/>
        <v>0</v>
      </c>
      <c r="AG69" s="47">
        <f t="shared" si="5"/>
        <v>0</v>
      </c>
      <c r="AH69" s="46">
        <f t="shared" si="6"/>
        <v>0</v>
      </c>
      <c r="AI69" s="51">
        <f t="shared" si="1"/>
        <v>0</v>
      </c>
      <c r="AJ69" s="49"/>
    </row>
    <row r="70" spans="1:36" s="50" customFormat="1" x14ac:dyDescent="0.2">
      <c r="A70" s="40">
        <v>56</v>
      </c>
      <c r="B70" s="41"/>
      <c r="C70" s="41"/>
      <c r="D70" s="41"/>
      <c r="E70" s="41"/>
      <c r="F70" s="41"/>
      <c r="G70" s="42"/>
      <c r="H70" s="43"/>
      <c r="I70" s="43"/>
      <c r="J70" s="44" t="str">
        <f t="shared" si="9"/>
        <v>-</v>
      </c>
      <c r="K70" s="42"/>
      <c r="L70" s="42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6">
        <f>IF(K70&lt;&gt;"", VLOOKUP(K70,Tabelle3[#All],2,)*J70,0)</f>
        <v>0</v>
      </c>
      <c r="AE70" s="46">
        <f t="shared" si="3"/>
        <v>0</v>
      </c>
      <c r="AF70" s="47">
        <f t="shared" si="4"/>
        <v>0</v>
      </c>
      <c r="AG70" s="47">
        <f t="shared" si="5"/>
        <v>0</v>
      </c>
      <c r="AH70" s="46">
        <f t="shared" si="6"/>
        <v>0</v>
      </c>
      <c r="AI70" s="51">
        <f t="shared" si="1"/>
        <v>0</v>
      </c>
      <c r="AJ70" s="49"/>
    </row>
    <row r="71" spans="1:36" s="50" customFormat="1" x14ac:dyDescent="0.2">
      <c r="A71" s="40">
        <v>57</v>
      </c>
      <c r="B71" s="41"/>
      <c r="C71" s="41"/>
      <c r="D71" s="41"/>
      <c r="E71" s="41"/>
      <c r="F71" s="41"/>
      <c r="G71" s="42"/>
      <c r="H71" s="43"/>
      <c r="I71" s="43"/>
      <c r="J71" s="44" t="str">
        <f t="shared" si="9"/>
        <v>-</v>
      </c>
      <c r="K71" s="42"/>
      <c r="L71" s="42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6">
        <f>IF(K71&lt;&gt;"", VLOOKUP(K71,Tabelle3[#All],2,)*J71,0)</f>
        <v>0</v>
      </c>
      <c r="AE71" s="46">
        <f t="shared" si="3"/>
        <v>0</v>
      </c>
      <c r="AF71" s="47">
        <f t="shared" si="4"/>
        <v>0</v>
      </c>
      <c r="AG71" s="47">
        <f t="shared" si="5"/>
        <v>0</v>
      </c>
      <c r="AH71" s="46">
        <f t="shared" si="6"/>
        <v>0</v>
      </c>
      <c r="AI71" s="51">
        <f t="shared" si="1"/>
        <v>0</v>
      </c>
      <c r="AJ71" s="49"/>
    </row>
    <row r="72" spans="1:36" s="50" customFormat="1" x14ac:dyDescent="0.2">
      <c r="A72" s="40">
        <v>58</v>
      </c>
      <c r="B72" s="41"/>
      <c r="C72" s="41"/>
      <c r="D72" s="41"/>
      <c r="E72" s="41"/>
      <c r="F72" s="41"/>
      <c r="G72" s="42"/>
      <c r="H72" s="43"/>
      <c r="I72" s="43"/>
      <c r="J72" s="44" t="str">
        <f t="shared" si="9"/>
        <v>-</v>
      </c>
      <c r="K72" s="42"/>
      <c r="L72" s="42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6">
        <f>IF(K72&lt;&gt;"", VLOOKUP(K72,Tabelle3[#All],2,)*J72,0)</f>
        <v>0</v>
      </c>
      <c r="AE72" s="46">
        <f t="shared" si="3"/>
        <v>0</v>
      </c>
      <c r="AF72" s="47">
        <f t="shared" si="4"/>
        <v>0</v>
      </c>
      <c r="AG72" s="47">
        <f t="shared" si="5"/>
        <v>0</v>
      </c>
      <c r="AH72" s="46">
        <f t="shared" si="6"/>
        <v>0</v>
      </c>
      <c r="AI72" s="51">
        <f t="shared" si="1"/>
        <v>0</v>
      </c>
      <c r="AJ72" s="49"/>
    </row>
    <row r="73" spans="1:36" s="50" customFormat="1" x14ac:dyDescent="0.2">
      <c r="A73" s="40">
        <v>59</v>
      </c>
      <c r="B73" s="41"/>
      <c r="C73" s="41"/>
      <c r="D73" s="41"/>
      <c r="E73" s="41"/>
      <c r="F73" s="41"/>
      <c r="G73" s="42"/>
      <c r="H73" s="43"/>
      <c r="I73" s="43"/>
      <c r="J73" s="44" t="str">
        <f t="shared" si="9"/>
        <v>-</v>
      </c>
      <c r="K73" s="42"/>
      <c r="L73" s="42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6">
        <f>IF(K73&lt;&gt;"", VLOOKUP(K73,Tabelle3[#All],2,)*J73,0)</f>
        <v>0</v>
      </c>
      <c r="AE73" s="46">
        <f t="shared" si="3"/>
        <v>0</v>
      </c>
      <c r="AF73" s="47">
        <f t="shared" si="4"/>
        <v>0</v>
      </c>
      <c r="AG73" s="47">
        <f t="shared" si="5"/>
        <v>0</v>
      </c>
      <c r="AH73" s="46">
        <f t="shared" si="6"/>
        <v>0</v>
      </c>
      <c r="AI73" s="51">
        <f t="shared" si="1"/>
        <v>0</v>
      </c>
      <c r="AJ73" s="49"/>
    </row>
    <row r="74" spans="1:36" s="50" customFormat="1" x14ac:dyDescent="0.2">
      <c r="A74" s="40">
        <v>60</v>
      </c>
      <c r="B74" s="41"/>
      <c r="C74" s="41"/>
      <c r="D74" s="41"/>
      <c r="E74" s="41"/>
      <c r="F74" s="41"/>
      <c r="G74" s="42"/>
      <c r="H74" s="43"/>
      <c r="I74" s="43"/>
      <c r="J74" s="44" t="str">
        <f t="shared" si="9"/>
        <v>-</v>
      </c>
      <c r="K74" s="42"/>
      <c r="L74" s="42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6">
        <f>IF(K74&lt;&gt;"", VLOOKUP(K74,Tabelle3[#All],2,)*J74,0)</f>
        <v>0</v>
      </c>
      <c r="AE74" s="46">
        <f t="shared" si="3"/>
        <v>0</v>
      </c>
      <c r="AF74" s="47">
        <f t="shared" si="4"/>
        <v>0</v>
      </c>
      <c r="AG74" s="47">
        <f t="shared" si="5"/>
        <v>0</v>
      </c>
      <c r="AH74" s="46">
        <f t="shared" si="6"/>
        <v>0</v>
      </c>
      <c r="AI74" s="51">
        <f t="shared" si="1"/>
        <v>0</v>
      </c>
      <c r="AJ74" s="49"/>
    </row>
    <row r="75" spans="1:36" s="50" customFormat="1" x14ac:dyDescent="0.2">
      <c r="A75" s="40">
        <v>61</v>
      </c>
      <c r="B75" s="41"/>
      <c r="C75" s="41"/>
      <c r="D75" s="41"/>
      <c r="E75" s="41"/>
      <c r="F75" s="41"/>
      <c r="G75" s="42"/>
      <c r="H75" s="43"/>
      <c r="I75" s="43"/>
      <c r="J75" s="44" t="str">
        <f t="shared" si="9"/>
        <v>-</v>
      </c>
      <c r="K75" s="42"/>
      <c r="L75" s="42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6">
        <f>IF(K75&lt;&gt;"", VLOOKUP(K75,Tabelle3[#All],2,)*J75,0)</f>
        <v>0</v>
      </c>
      <c r="AE75" s="46">
        <f t="shared" si="3"/>
        <v>0</v>
      </c>
      <c r="AF75" s="47">
        <f t="shared" si="4"/>
        <v>0</v>
      </c>
      <c r="AG75" s="47">
        <f t="shared" si="5"/>
        <v>0</v>
      </c>
      <c r="AH75" s="46">
        <f t="shared" si="6"/>
        <v>0</v>
      </c>
      <c r="AI75" s="51">
        <f t="shared" si="1"/>
        <v>0</v>
      </c>
      <c r="AJ75" s="49"/>
    </row>
    <row r="76" spans="1:36" s="50" customFormat="1" x14ac:dyDescent="0.2">
      <c r="A76" s="40">
        <v>62</v>
      </c>
      <c r="B76" s="41"/>
      <c r="C76" s="41"/>
      <c r="D76" s="41"/>
      <c r="E76" s="41"/>
      <c r="F76" s="41"/>
      <c r="G76" s="42"/>
      <c r="H76" s="43"/>
      <c r="I76" s="43"/>
      <c r="J76" s="44" t="str">
        <f t="shared" si="9"/>
        <v>-</v>
      </c>
      <c r="K76" s="42"/>
      <c r="L76" s="42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6">
        <f>IF(K76&lt;&gt;"", VLOOKUP(K76,Tabelle3[#All],2,)*J76,0)</f>
        <v>0</v>
      </c>
      <c r="AE76" s="46">
        <f t="shared" si="3"/>
        <v>0</v>
      </c>
      <c r="AF76" s="47">
        <f t="shared" si="4"/>
        <v>0</v>
      </c>
      <c r="AG76" s="47">
        <f t="shared" si="5"/>
        <v>0</v>
      </c>
      <c r="AH76" s="46">
        <f t="shared" si="6"/>
        <v>0</v>
      </c>
      <c r="AI76" s="51">
        <f t="shared" si="1"/>
        <v>0</v>
      </c>
      <c r="AJ76" s="49"/>
    </row>
    <row r="77" spans="1:36" s="50" customFormat="1" x14ac:dyDescent="0.2">
      <c r="A77" s="40">
        <v>63</v>
      </c>
      <c r="B77" s="41"/>
      <c r="C77" s="41"/>
      <c r="D77" s="41"/>
      <c r="E77" s="41"/>
      <c r="F77" s="41"/>
      <c r="G77" s="42"/>
      <c r="H77" s="43"/>
      <c r="I77" s="43"/>
      <c r="J77" s="44" t="str">
        <f t="shared" si="9"/>
        <v>-</v>
      </c>
      <c r="K77" s="42"/>
      <c r="L77" s="42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6">
        <f>IF(K77&lt;&gt;"", VLOOKUP(K77,Tabelle3[#All],2,)*J77,0)</f>
        <v>0</v>
      </c>
      <c r="AE77" s="46">
        <f t="shared" si="3"/>
        <v>0</v>
      </c>
      <c r="AF77" s="47">
        <f t="shared" si="4"/>
        <v>0</v>
      </c>
      <c r="AG77" s="47">
        <f t="shared" si="5"/>
        <v>0</v>
      </c>
      <c r="AH77" s="46">
        <f t="shared" si="6"/>
        <v>0</v>
      </c>
      <c r="AI77" s="51">
        <f t="shared" si="1"/>
        <v>0</v>
      </c>
      <c r="AJ77" s="49"/>
    </row>
    <row r="78" spans="1:36" s="50" customFormat="1" x14ac:dyDescent="0.2">
      <c r="A78" s="40">
        <v>64</v>
      </c>
      <c r="B78" s="41"/>
      <c r="C78" s="41"/>
      <c r="D78" s="41"/>
      <c r="E78" s="41"/>
      <c r="F78" s="41"/>
      <c r="G78" s="42"/>
      <c r="H78" s="43"/>
      <c r="I78" s="43"/>
      <c r="J78" s="44" t="str">
        <f t="shared" si="9"/>
        <v>-</v>
      </c>
      <c r="K78" s="42"/>
      <c r="L78" s="42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6">
        <f>IF(K78&lt;&gt;"", VLOOKUP(K78,Tabelle3[#All],2,)*J78,0)</f>
        <v>0</v>
      </c>
      <c r="AE78" s="46">
        <f t="shared" si="3"/>
        <v>0</v>
      </c>
      <c r="AF78" s="47">
        <f t="shared" si="4"/>
        <v>0</v>
      </c>
      <c r="AG78" s="47">
        <f t="shared" si="5"/>
        <v>0</v>
      </c>
      <c r="AH78" s="46">
        <f t="shared" si="6"/>
        <v>0</v>
      </c>
      <c r="AI78" s="51">
        <f t="shared" si="1"/>
        <v>0</v>
      </c>
      <c r="AJ78" s="49"/>
    </row>
    <row r="79" spans="1:36" s="50" customFormat="1" x14ac:dyDescent="0.2">
      <c r="A79" s="40">
        <v>65</v>
      </c>
      <c r="B79" s="41"/>
      <c r="C79" s="41"/>
      <c r="D79" s="41"/>
      <c r="E79" s="41"/>
      <c r="F79" s="41"/>
      <c r="G79" s="42"/>
      <c r="H79" s="43"/>
      <c r="I79" s="43"/>
      <c r="J79" s="44" t="str">
        <f t="shared" si="9"/>
        <v>-</v>
      </c>
      <c r="K79" s="42"/>
      <c r="L79" s="42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6">
        <f>IF(K79&lt;&gt;"", VLOOKUP(K79,Tabelle3[#All],2,)*J79,0)</f>
        <v>0</v>
      </c>
      <c r="AE79" s="46">
        <f t="shared" si="3"/>
        <v>0</v>
      </c>
      <c r="AF79" s="47">
        <f t="shared" si="4"/>
        <v>0</v>
      </c>
      <c r="AG79" s="47">
        <f t="shared" si="5"/>
        <v>0</v>
      </c>
      <c r="AH79" s="46">
        <f t="shared" si="6"/>
        <v>0</v>
      </c>
      <c r="AI79" s="51">
        <f t="shared" ref="AI79:AI94" si="10">AD79+AE79+AF79+AG79+AH79</f>
        <v>0</v>
      </c>
      <c r="AJ79" s="49"/>
    </row>
    <row r="80" spans="1:36" s="50" customFormat="1" x14ac:dyDescent="0.2">
      <c r="A80" s="40">
        <v>66</v>
      </c>
      <c r="B80" s="41"/>
      <c r="C80" s="41"/>
      <c r="D80" s="41"/>
      <c r="E80" s="41"/>
      <c r="F80" s="41"/>
      <c r="G80" s="42"/>
      <c r="H80" s="43"/>
      <c r="I80" s="43"/>
      <c r="J80" s="44" t="str">
        <f t="shared" si="9"/>
        <v>-</v>
      </c>
      <c r="K80" s="42"/>
      <c r="L80" s="42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6">
        <f>IF(K80&lt;&gt;"", VLOOKUP(K80,Tabelle3[#All],2,)*J80,0)</f>
        <v>0</v>
      </c>
      <c r="AE80" s="46">
        <f t="shared" ref="AE80:AE124" si="11">SUM(M80:AC80)</f>
        <v>0</v>
      </c>
      <c r="AF80" s="47">
        <f t="shared" ref="AF80:AF124" si="12">IF(E80="Athlete",25,0)</f>
        <v>0</v>
      </c>
      <c r="AG80" s="47">
        <f t="shared" ref="AG80:AG124" si="13">IF(G80="Non official hotel-only EC",120,IF(G80="Non official hotel-EC &amp; TC",120,0))</f>
        <v>0</v>
      </c>
      <c r="AH80" s="46">
        <f t="shared" ref="AH80:AH124" si="14">IF(G80="Non official hotel-only TC",60,IF(G80="Non official hotel-EC &amp; TC",60,0))</f>
        <v>0</v>
      </c>
      <c r="AI80" s="51">
        <f t="shared" si="10"/>
        <v>0</v>
      </c>
      <c r="AJ80" s="49"/>
    </row>
    <row r="81" spans="1:36" s="50" customFormat="1" x14ac:dyDescent="0.2">
      <c r="A81" s="40">
        <v>67</v>
      </c>
      <c r="B81" s="41"/>
      <c r="C81" s="41"/>
      <c r="D81" s="41"/>
      <c r="E81" s="41"/>
      <c r="F81" s="41"/>
      <c r="G81" s="42"/>
      <c r="H81" s="43"/>
      <c r="I81" s="43"/>
      <c r="J81" s="44" t="str">
        <f t="shared" si="9"/>
        <v>-</v>
      </c>
      <c r="K81" s="42"/>
      <c r="L81" s="42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6">
        <f>IF(K81&lt;&gt;"", VLOOKUP(K81,Tabelle3[#All],2,)*J81,0)</f>
        <v>0</v>
      </c>
      <c r="AE81" s="46">
        <f t="shared" si="11"/>
        <v>0</v>
      </c>
      <c r="AF81" s="47">
        <f t="shared" si="12"/>
        <v>0</v>
      </c>
      <c r="AG81" s="47">
        <f t="shared" si="13"/>
        <v>0</v>
      </c>
      <c r="AH81" s="46">
        <f t="shared" si="14"/>
        <v>0</v>
      </c>
      <c r="AI81" s="51">
        <f t="shared" si="10"/>
        <v>0</v>
      </c>
      <c r="AJ81" s="49"/>
    </row>
    <row r="82" spans="1:36" s="50" customFormat="1" x14ac:dyDescent="0.2">
      <c r="A82" s="40">
        <v>68</v>
      </c>
      <c r="B82" s="41"/>
      <c r="C82" s="41"/>
      <c r="D82" s="41"/>
      <c r="E82" s="41"/>
      <c r="F82" s="41"/>
      <c r="G82" s="42"/>
      <c r="H82" s="43"/>
      <c r="I82" s="43"/>
      <c r="J82" s="44" t="str">
        <f t="shared" si="9"/>
        <v>-</v>
      </c>
      <c r="K82" s="42"/>
      <c r="L82" s="42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6">
        <f>IF(K82&lt;&gt;"", VLOOKUP(K82,Tabelle3[#All],2,)*J82,0)</f>
        <v>0</v>
      </c>
      <c r="AE82" s="46">
        <f t="shared" si="11"/>
        <v>0</v>
      </c>
      <c r="AF82" s="47">
        <f t="shared" si="12"/>
        <v>0</v>
      </c>
      <c r="AG82" s="47">
        <f t="shared" si="13"/>
        <v>0</v>
      </c>
      <c r="AH82" s="46">
        <f t="shared" si="14"/>
        <v>0</v>
      </c>
      <c r="AI82" s="51">
        <f t="shared" si="10"/>
        <v>0</v>
      </c>
      <c r="AJ82" s="49"/>
    </row>
    <row r="83" spans="1:36" s="50" customFormat="1" x14ac:dyDescent="0.2">
      <c r="A83" s="40">
        <v>69</v>
      </c>
      <c r="B83" s="41"/>
      <c r="C83" s="41"/>
      <c r="D83" s="41"/>
      <c r="E83" s="41"/>
      <c r="F83" s="41"/>
      <c r="G83" s="42"/>
      <c r="H83" s="43"/>
      <c r="I83" s="43"/>
      <c r="J83" s="44" t="str">
        <f t="shared" si="9"/>
        <v>-</v>
      </c>
      <c r="K83" s="42"/>
      <c r="L83" s="42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6">
        <f>IF(K83&lt;&gt;"", VLOOKUP(K83,Tabelle3[#All],2,)*J83,0)</f>
        <v>0</v>
      </c>
      <c r="AE83" s="46">
        <f t="shared" si="11"/>
        <v>0</v>
      </c>
      <c r="AF83" s="47">
        <f t="shared" si="12"/>
        <v>0</v>
      </c>
      <c r="AG83" s="47">
        <f t="shared" si="13"/>
        <v>0</v>
      </c>
      <c r="AH83" s="46">
        <f t="shared" si="14"/>
        <v>0</v>
      </c>
      <c r="AI83" s="51">
        <f t="shared" si="10"/>
        <v>0</v>
      </c>
      <c r="AJ83" s="49"/>
    </row>
    <row r="84" spans="1:36" s="50" customFormat="1" x14ac:dyDescent="0.2">
      <c r="A84" s="40">
        <v>70</v>
      </c>
      <c r="B84" s="41"/>
      <c r="C84" s="41"/>
      <c r="D84" s="41"/>
      <c r="E84" s="41"/>
      <c r="F84" s="41"/>
      <c r="G84" s="42"/>
      <c r="H84" s="43"/>
      <c r="I84" s="43"/>
      <c r="J84" s="44" t="str">
        <f t="shared" si="9"/>
        <v>-</v>
      </c>
      <c r="K84" s="42"/>
      <c r="L84" s="42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6">
        <f>IF(K84&lt;&gt;"", VLOOKUP(K84,Tabelle3[#All],2,)*J84,0)</f>
        <v>0</v>
      </c>
      <c r="AE84" s="46">
        <f t="shared" si="11"/>
        <v>0</v>
      </c>
      <c r="AF84" s="47">
        <f t="shared" si="12"/>
        <v>0</v>
      </c>
      <c r="AG84" s="47">
        <f t="shared" si="13"/>
        <v>0</v>
      </c>
      <c r="AH84" s="46">
        <f t="shared" si="14"/>
        <v>0</v>
      </c>
      <c r="AI84" s="51">
        <f t="shared" si="10"/>
        <v>0</v>
      </c>
      <c r="AJ84" s="49"/>
    </row>
    <row r="85" spans="1:36" s="50" customFormat="1" x14ac:dyDescent="0.2">
      <c r="A85" s="40">
        <v>71</v>
      </c>
      <c r="B85" s="41"/>
      <c r="C85" s="41"/>
      <c r="D85" s="41"/>
      <c r="E85" s="41"/>
      <c r="F85" s="41"/>
      <c r="G85" s="42"/>
      <c r="H85" s="43"/>
      <c r="I85" s="43"/>
      <c r="J85" s="44" t="str">
        <f t="shared" si="9"/>
        <v>-</v>
      </c>
      <c r="K85" s="42"/>
      <c r="L85" s="42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6">
        <f>IF(K85&lt;&gt;"", VLOOKUP(K85,Tabelle3[#All],2,)*J85,0)</f>
        <v>0</v>
      </c>
      <c r="AE85" s="46">
        <f t="shared" si="11"/>
        <v>0</v>
      </c>
      <c r="AF85" s="47">
        <f t="shared" si="12"/>
        <v>0</v>
      </c>
      <c r="AG85" s="47">
        <f t="shared" si="13"/>
        <v>0</v>
      </c>
      <c r="AH85" s="46">
        <f t="shared" si="14"/>
        <v>0</v>
      </c>
      <c r="AI85" s="51">
        <f t="shared" si="10"/>
        <v>0</v>
      </c>
      <c r="AJ85" s="49"/>
    </row>
    <row r="86" spans="1:36" s="50" customFormat="1" x14ac:dyDescent="0.2">
      <c r="A86" s="40">
        <v>72</v>
      </c>
      <c r="B86" s="41"/>
      <c r="C86" s="41"/>
      <c r="D86" s="41"/>
      <c r="E86" s="41"/>
      <c r="F86" s="41"/>
      <c r="G86" s="42"/>
      <c r="H86" s="43"/>
      <c r="I86" s="43"/>
      <c r="J86" s="44" t="str">
        <f t="shared" si="9"/>
        <v>-</v>
      </c>
      <c r="K86" s="42"/>
      <c r="L86" s="42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6">
        <f>IF(K86&lt;&gt;"", VLOOKUP(K86,Tabelle3[#All],2,)*J86,0)</f>
        <v>0</v>
      </c>
      <c r="AE86" s="46">
        <f t="shared" si="11"/>
        <v>0</v>
      </c>
      <c r="AF86" s="47">
        <f t="shared" si="12"/>
        <v>0</v>
      </c>
      <c r="AG86" s="47">
        <f t="shared" si="13"/>
        <v>0</v>
      </c>
      <c r="AH86" s="46">
        <f t="shared" si="14"/>
        <v>0</v>
      </c>
      <c r="AI86" s="51">
        <f t="shared" si="10"/>
        <v>0</v>
      </c>
      <c r="AJ86" s="49"/>
    </row>
    <row r="87" spans="1:36" s="50" customFormat="1" x14ac:dyDescent="0.2">
      <c r="A87" s="40">
        <v>73</v>
      </c>
      <c r="B87" s="41"/>
      <c r="C87" s="41"/>
      <c r="D87" s="41"/>
      <c r="E87" s="41"/>
      <c r="F87" s="41"/>
      <c r="G87" s="42"/>
      <c r="H87" s="43"/>
      <c r="I87" s="43"/>
      <c r="J87" s="44" t="str">
        <f t="shared" si="9"/>
        <v>-</v>
      </c>
      <c r="K87" s="42"/>
      <c r="L87" s="42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6">
        <f>IF(K87&lt;&gt;"", VLOOKUP(K87,Tabelle3[#All],2,)*J87,0)</f>
        <v>0</v>
      </c>
      <c r="AE87" s="46">
        <f t="shared" si="11"/>
        <v>0</v>
      </c>
      <c r="AF87" s="47">
        <f t="shared" si="12"/>
        <v>0</v>
      </c>
      <c r="AG87" s="47">
        <f t="shared" si="13"/>
        <v>0</v>
      </c>
      <c r="AH87" s="46">
        <f t="shared" si="14"/>
        <v>0</v>
      </c>
      <c r="AI87" s="51">
        <f t="shared" si="10"/>
        <v>0</v>
      </c>
      <c r="AJ87" s="49"/>
    </row>
    <row r="88" spans="1:36" s="50" customFormat="1" x14ac:dyDescent="0.2">
      <c r="A88" s="40">
        <v>74</v>
      </c>
      <c r="B88" s="41"/>
      <c r="C88" s="41"/>
      <c r="D88" s="41"/>
      <c r="E88" s="41"/>
      <c r="F88" s="41"/>
      <c r="G88" s="42"/>
      <c r="H88" s="43"/>
      <c r="I88" s="43"/>
      <c r="J88" s="44" t="str">
        <f t="shared" ref="J88:J113" si="15">IF(G88="City Hotel Berlin East",I88-H88,"-")</f>
        <v>-</v>
      </c>
      <c r="K88" s="42"/>
      <c r="L88" s="42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6">
        <f>IF(K88&lt;&gt;"", VLOOKUP(K88,Tabelle3[#All],2,)*J88,0)</f>
        <v>0</v>
      </c>
      <c r="AE88" s="46">
        <f t="shared" si="11"/>
        <v>0</v>
      </c>
      <c r="AF88" s="47">
        <f t="shared" si="12"/>
        <v>0</v>
      </c>
      <c r="AG88" s="47">
        <f t="shared" si="13"/>
        <v>0</v>
      </c>
      <c r="AH88" s="46">
        <f t="shared" si="14"/>
        <v>0</v>
      </c>
      <c r="AI88" s="51">
        <f t="shared" si="10"/>
        <v>0</v>
      </c>
      <c r="AJ88" s="49"/>
    </row>
    <row r="89" spans="1:36" s="50" customFormat="1" x14ac:dyDescent="0.2">
      <c r="A89" s="40">
        <v>75</v>
      </c>
      <c r="B89" s="41"/>
      <c r="C89" s="41"/>
      <c r="D89" s="41"/>
      <c r="E89" s="41"/>
      <c r="F89" s="41"/>
      <c r="G89" s="42"/>
      <c r="H89" s="43"/>
      <c r="I89" s="43"/>
      <c r="J89" s="44" t="str">
        <f t="shared" si="15"/>
        <v>-</v>
      </c>
      <c r="K89" s="42"/>
      <c r="L89" s="42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6">
        <f>IF(K89&lt;&gt;"", VLOOKUP(K89,Tabelle3[#All],2,)*J89,0)</f>
        <v>0</v>
      </c>
      <c r="AE89" s="46">
        <f t="shared" si="11"/>
        <v>0</v>
      </c>
      <c r="AF89" s="47">
        <f t="shared" si="12"/>
        <v>0</v>
      </c>
      <c r="AG89" s="47">
        <f t="shared" si="13"/>
        <v>0</v>
      </c>
      <c r="AH89" s="46">
        <f t="shared" si="14"/>
        <v>0</v>
      </c>
      <c r="AI89" s="51">
        <f t="shared" si="10"/>
        <v>0</v>
      </c>
      <c r="AJ89" s="49"/>
    </row>
    <row r="90" spans="1:36" s="50" customFormat="1" x14ac:dyDescent="0.2">
      <c r="A90" s="40">
        <v>76</v>
      </c>
      <c r="B90" s="41"/>
      <c r="C90" s="41"/>
      <c r="D90" s="41"/>
      <c r="E90" s="41"/>
      <c r="F90" s="41"/>
      <c r="G90" s="42"/>
      <c r="H90" s="43"/>
      <c r="I90" s="43"/>
      <c r="J90" s="44" t="str">
        <f t="shared" si="15"/>
        <v>-</v>
      </c>
      <c r="K90" s="42"/>
      <c r="L90" s="42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6">
        <f>IF(K90&lt;&gt;"", VLOOKUP(K90,Tabelle3[#All],2,)*J90,0)</f>
        <v>0</v>
      </c>
      <c r="AE90" s="46">
        <f t="shared" si="11"/>
        <v>0</v>
      </c>
      <c r="AF90" s="47">
        <f t="shared" si="12"/>
        <v>0</v>
      </c>
      <c r="AG90" s="47">
        <f t="shared" si="13"/>
        <v>0</v>
      </c>
      <c r="AH90" s="46">
        <f t="shared" si="14"/>
        <v>0</v>
      </c>
      <c r="AI90" s="51">
        <f t="shared" si="10"/>
        <v>0</v>
      </c>
      <c r="AJ90" s="49"/>
    </row>
    <row r="91" spans="1:36" s="50" customFormat="1" x14ac:dyDescent="0.2">
      <c r="A91" s="40">
        <v>77</v>
      </c>
      <c r="B91" s="41"/>
      <c r="C91" s="41"/>
      <c r="D91" s="41"/>
      <c r="E91" s="41"/>
      <c r="F91" s="41"/>
      <c r="G91" s="42"/>
      <c r="H91" s="43"/>
      <c r="I91" s="43"/>
      <c r="J91" s="44" t="str">
        <f t="shared" si="15"/>
        <v>-</v>
      </c>
      <c r="K91" s="42"/>
      <c r="L91" s="42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6">
        <f>IF(K91&lt;&gt;"", VLOOKUP(K91,Tabelle3[#All],2,)*J91,0)</f>
        <v>0</v>
      </c>
      <c r="AE91" s="46">
        <f t="shared" si="11"/>
        <v>0</v>
      </c>
      <c r="AF91" s="47">
        <f t="shared" si="12"/>
        <v>0</v>
      </c>
      <c r="AG91" s="47">
        <f t="shared" si="13"/>
        <v>0</v>
      </c>
      <c r="AH91" s="46">
        <f t="shared" si="14"/>
        <v>0</v>
      </c>
      <c r="AI91" s="51">
        <f t="shared" si="10"/>
        <v>0</v>
      </c>
      <c r="AJ91" s="49"/>
    </row>
    <row r="92" spans="1:36" s="50" customFormat="1" x14ac:dyDescent="0.2">
      <c r="A92" s="40">
        <v>78</v>
      </c>
      <c r="B92" s="41"/>
      <c r="C92" s="41"/>
      <c r="D92" s="41"/>
      <c r="E92" s="41"/>
      <c r="F92" s="41"/>
      <c r="G92" s="42"/>
      <c r="H92" s="43"/>
      <c r="I92" s="43"/>
      <c r="J92" s="44" t="str">
        <f t="shared" si="15"/>
        <v>-</v>
      </c>
      <c r="K92" s="42"/>
      <c r="L92" s="42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6">
        <f>IF(K92&lt;&gt;"", VLOOKUP(K92,Tabelle3[#All],2,)*J92,0)</f>
        <v>0</v>
      </c>
      <c r="AE92" s="46">
        <f t="shared" si="11"/>
        <v>0</v>
      </c>
      <c r="AF92" s="47">
        <f t="shared" si="12"/>
        <v>0</v>
      </c>
      <c r="AG92" s="47">
        <f t="shared" si="13"/>
        <v>0</v>
      </c>
      <c r="AH92" s="46">
        <f t="shared" si="14"/>
        <v>0</v>
      </c>
      <c r="AI92" s="51">
        <f t="shared" si="10"/>
        <v>0</v>
      </c>
      <c r="AJ92" s="49"/>
    </row>
    <row r="93" spans="1:36" s="50" customFormat="1" x14ac:dyDescent="0.2">
      <c r="A93" s="40">
        <v>79</v>
      </c>
      <c r="B93" s="41"/>
      <c r="C93" s="41"/>
      <c r="D93" s="41"/>
      <c r="E93" s="41"/>
      <c r="F93" s="41"/>
      <c r="G93" s="42"/>
      <c r="H93" s="43"/>
      <c r="I93" s="43"/>
      <c r="J93" s="44" t="str">
        <f t="shared" si="15"/>
        <v>-</v>
      </c>
      <c r="K93" s="42"/>
      <c r="L93" s="42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6">
        <f>IF(K93&lt;&gt;"", VLOOKUP(K93,Tabelle3[#All],2,)*J93,0)</f>
        <v>0</v>
      </c>
      <c r="AE93" s="46">
        <f t="shared" si="11"/>
        <v>0</v>
      </c>
      <c r="AF93" s="47">
        <f t="shared" si="12"/>
        <v>0</v>
      </c>
      <c r="AG93" s="47">
        <f t="shared" si="13"/>
        <v>0</v>
      </c>
      <c r="AH93" s="46">
        <f t="shared" si="14"/>
        <v>0</v>
      </c>
      <c r="AI93" s="51">
        <f t="shared" si="10"/>
        <v>0</v>
      </c>
      <c r="AJ93" s="49"/>
    </row>
    <row r="94" spans="1:36" s="50" customFormat="1" x14ac:dyDescent="0.2">
      <c r="A94" s="40">
        <v>80</v>
      </c>
      <c r="B94" s="41"/>
      <c r="C94" s="41"/>
      <c r="D94" s="41"/>
      <c r="E94" s="41"/>
      <c r="F94" s="41"/>
      <c r="G94" s="42"/>
      <c r="H94" s="43"/>
      <c r="I94" s="43"/>
      <c r="J94" s="44" t="str">
        <f t="shared" si="15"/>
        <v>-</v>
      </c>
      <c r="K94" s="42"/>
      <c r="L94" s="42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6">
        <f>IF(K94&lt;&gt;"", VLOOKUP(K94,Tabelle3[#All],2,)*J94,0)</f>
        <v>0</v>
      </c>
      <c r="AE94" s="46">
        <f t="shared" si="11"/>
        <v>0</v>
      </c>
      <c r="AF94" s="47">
        <f t="shared" si="12"/>
        <v>0</v>
      </c>
      <c r="AG94" s="47">
        <f t="shared" si="13"/>
        <v>0</v>
      </c>
      <c r="AH94" s="46">
        <f t="shared" si="14"/>
        <v>0</v>
      </c>
      <c r="AI94" s="51">
        <f t="shared" si="10"/>
        <v>0</v>
      </c>
      <c r="AJ94" s="49"/>
    </row>
    <row r="95" spans="1:36" s="50" customFormat="1" x14ac:dyDescent="0.2">
      <c r="A95" s="40">
        <v>81</v>
      </c>
      <c r="B95" s="41"/>
      <c r="C95" s="41"/>
      <c r="D95" s="41"/>
      <c r="E95" s="41"/>
      <c r="F95" s="41"/>
      <c r="G95" s="42"/>
      <c r="H95" s="43"/>
      <c r="I95" s="43"/>
      <c r="J95" s="44" t="str">
        <f t="shared" si="15"/>
        <v>-</v>
      </c>
      <c r="K95" s="42"/>
      <c r="L95" s="42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6">
        <f>IF(K95&lt;&gt;"", VLOOKUP(K95,Tabelle3[#All],2,)*J95,0)</f>
        <v>0</v>
      </c>
      <c r="AE95" s="46">
        <f t="shared" si="11"/>
        <v>0</v>
      </c>
      <c r="AF95" s="47">
        <f t="shared" si="12"/>
        <v>0</v>
      </c>
      <c r="AG95" s="47">
        <f t="shared" si="13"/>
        <v>0</v>
      </c>
      <c r="AH95" s="46">
        <f t="shared" si="14"/>
        <v>0</v>
      </c>
      <c r="AI95" s="51">
        <f t="shared" ref="AI95:AI98" si="16">AD95+AE95+AF95+AG95+AH95</f>
        <v>0</v>
      </c>
      <c r="AJ95" s="49"/>
    </row>
    <row r="96" spans="1:36" s="50" customFormat="1" x14ac:dyDescent="0.2">
      <c r="A96" s="40">
        <v>82</v>
      </c>
      <c r="B96" s="41"/>
      <c r="C96" s="41"/>
      <c r="D96" s="41"/>
      <c r="E96" s="41"/>
      <c r="F96" s="41"/>
      <c r="G96" s="42"/>
      <c r="H96" s="43"/>
      <c r="I96" s="43"/>
      <c r="J96" s="44" t="str">
        <f t="shared" si="15"/>
        <v>-</v>
      </c>
      <c r="K96" s="42"/>
      <c r="L96" s="42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6">
        <f>IF(K96&lt;&gt;"", VLOOKUP(K96,Tabelle3[#All],2,)*J96,0)</f>
        <v>0</v>
      </c>
      <c r="AE96" s="46">
        <f t="shared" si="11"/>
        <v>0</v>
      </c>
      <c r="AF96" s="47">
        <f t="shared" si="12"/>
        <v>0</v>
      </c>
      <c r="AG96" s="47">
        <f t="shared" si="13"/>
        <v>0</v>
      </c>
      <c r="AH96" s="46">
        <f t="shared" si="14"/>
        <v>0</v>
      </c>
      <c r="AI96" s="51">
        <f t="shared" si="16"/>
        <v>0</v>
      </c>
      <c r="AJ96" s="49"/>
    </row>
    <row r="97" spans="1:36" s="50" customFormat="1" x14ac:dyDescent="0.2">
      <c r="A97" s="40">
        <v>83</v>
      </c>
      <c r="B97" s="41"/>
      <c r="C97" s="41"/>
      <c r="D97" s="41"/>
      <c r="E97" s="41"/>
      <c r="F97" s="41"/>
      <c r="G97" s="42"/>
      <c r="H97" s="43"/>
      <c r="I97" s="43"/>
      <c r="J97" s="44" t="str">
        <f t="shared" si="15"/>
        <v>-</v>
      </c>
      <c r="K97" s="42"/>
      <c r="L97" s="42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6">
        <f>IF(K97&lt;&gt;"", VLOOKUP(K97,Tabelle3[#All],2,)*J97,0)</f>
        <v>0</v>
      </c>
      <c r="AE97" s="46">
        <f t="shared" si="11"/>
        <v>0</v>
      </c>
      <c r="AF97" s="47">
        <f t="shared" si="12"/>
        <v>0</v>
      </c>
      <c r="AG97" s="47">
        <f t="shared" si="13"/>
        <v>0</v>
      </c>
      <c r="AH97" s="46">
        <f t="shared" si="14"/>
        <v>0</v>
      </c>
      <c r="AI97" s="51">
        <f t="shared" si="16"/>
        <v>0</v>
      </c>
      <c r="AJ97" s="49"/>
    </row>
    <row r="98" spans="1:36" s="50" customFormat="1" x14ac:dyDescent="0.2">
      <c r="A98" s="40">
        <v>84</v>
      </c>
      <c r="B98" s="41"/>
      <c r="C98" s="41"/>
      <c r="D98" s="41"/>
      <c r="E98" s="41"/>
      <c r="F98" s="41"/>
      <c r="G98" s="42"/>
      <c r="H98" s="43"/>
      <c r="I98" s="43"/>
      <c r="J98" s="44" t="str">
        <f t="shared" si="15"/>
        <v>-</v>
      </c>
      <c r="K98" s="42"/>
      <c r="L98" s="42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6">
        <f>IF(K98&lt;&gt;"", VLOOKUP(K98,Tabelle3[#All],2,)*J98,0)</f>
        <v>0</v>
      </c>
      <c r="AE98" s="46">
        <f t="shared" si="11"/>
        <v>0</v>
      </c>
      <c r="AF98" s="47">
        <f t="shared" si="12"/>
        <v>0</v>
      </c>
      <c r="AG98" s="47">
        <f t="shared" si="13"/>
        <v>0</v>
      </c>
      <c r="AH98" s="46">
        <f t="shared" si="14"/>
        <v>0</v>
      </c>
      <c r="AI98" s="51">
        <f t="shared" si="16"/>
        <v>0</v>
      </c>
      <c r="AJ98" s="49"/>
    </row>
    <row r="99" spans="1:36" s="50" customFormat="1" x14ac:dyDescent="0.2">
      <c r="A99" s="40">
        <v>85</v>
      </c>
      <c r="B99" s="41"/>
      <c r="C99" s="41"/>
      <c r="D99" s="41"/>
      <c r="E99" s="41"/>
      <c r="F99" s="41"/>
      <c r="G99" s="42"/>
      <c r="H99" s="43"/>
      <c r="I99" s="43"/>
      <c r="J99" s="44" t="str">
        <f t="shared" si="15"/>
        <v>-</v>
      </c>
      <c r="K99" s="42"/>
      <c r="L99" s="42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6">
        <f>IF(K99&lt;&gt;"", VLOOKUP(K99,Tabelle3[#All],2,)*J99,0)</f>
        <v>0</v>
      </c>
      <c r="AE99" s="46">
        <f t="shared" si="11"/>
        <v>0</v>
      </c>
      <c r="AF99" s="47">
        <f t="shared" si="12"/>
        <v>0</v>
      </c>
      <c r="AG99" s="47">
        <f t="shared" si="13"/>
        <v>0</v>
      </c>
      <c r="AH99" s="46">
        <f t="shared" si="14"/>
        <v>0</v>
      </c>
      <c r="AI99" s="51">
        <f t="shared" ref="AI99:AI113" si="17">AD99+AE99+AF99+AG99+AH99</f>
        <v>0</v>
      </c>
      <c r="AJ99" s="49"/>
    </row>
    <row r="100" spans="1:36" s="50" customFormat="1" x14ac:dyDescent="0.2">
      <c r="A100" s="40">
        <v>86</v>
      </c>
      <c r="B100" s="41"/>
      <c r="C100" s="41"/>
      <c r="D100" s="41"/>
      <c r="E100" s="41"/>
      <c r="F100" s="41"/>
      <c r="G100" s="42"/>
      <c r="H100" s="43"/>
      <c r="I100" s="43"/>
      <c r="J100" s="44" t="str">
        <f t="shared" si="15"/>
        <v>-</v>
      </c>
      <c r="K100" s="42"/>
      <c r="L100" s="42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6">
        <f>IF(K100&lt;&gt;"", VLOOKUP(K100,Tabelle3[#All],2,)*J100,0)</f>
        <v>0</v>
      </c>
      <c r="AE100" s="46">
        <f t="shared" si="11"/>
        <v>0</v>
      </c>
      <c r="AF100" s="47">
        <f t="shared" si="12"/>
        <v>0</v>
      </c>
      <c r="AG100" s="47">
        <f t="shared" si="13"/>
        <v>0</v>
      </c>
      <c r="AH100" s="46">
        <f t="shared" si="14"/>
        <v>0</v>
      </c>
      <c r="AI100" s="51">
        <f t="shared" si="17"/>
        <v>0</v>
      </c>
      <c r="AJ100" s="49"/>
    </row>
    <row r="101" spans="1:36" s="50" customFormat="1" x14ac:dyDescent="0.2">
      <c r="A101" s="40">
        <v>87</v>
      </c>
      <c r="B101" s="41"/>
      <c r="C101" s="41"/>
      <c r="D101" s="41"/>
      <c r="E101" s="41"/>
      <c r="F101" s="41"/>
      <c r="G101" s="42"/>
      <c r="H101" s="43"/>
      <c r="I101" s="43"/>
      <c r="J101" s="44" t="str">
        <f t="shared" si="15"/>
        <v>-</v>
      </c>
      <c r="K101" s="42"/>
      <c r="L101" s="42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6">
        <f>IF(K101&lt;&gt;"", VLOOKUP(K101,Tabelle3[#All],2,)*J101,0)</f>
        <v>0</v>
      </c>
      <c r="AE101" s="46">
        <f t="shared" si="11"/>
        <v>0</v>
      </c>
      <c r="AF101" s="47">
        <f t="shared" si="12"/>
        <v>0</v>
      </c>
      <c r="AG101" s="47">
        <f t="shared" si="13"/>
        <v>0</v>
      </c>
      <c r="AH101" s="46">
        <f t="shared" si="14"/>
        <v>0</v>
      </c>
      <c r="AI101" s="51">
        <f t="shared" si="17"/>
        <v>0</v>
      </c>
      <c r="AJ101" s="49"/>
    </row>
    <row r="102" spans="1:36" s="50" customFormat="1" x14ac:dyDescent="0.2">
      <c r="A102" s="40">
        <v>88</v>
      </c>
      <c r="B102" s="41"/>
      <c r="C102" s="41"/>
      <c r="D102" s="41"/>
      <c r="E102" s="41"/>
      <c r="F102" s="41"/>
      <c r="G102" s="42"/>
      <c r="H102" s="43"/>
      <c r="I102" s="43"/>
      <c r="J102" s="44" t="str">
        <f t="shared" si="15"/>
        <v>-</v>
      </c>
      <c r="K102" s="42"/>
      <c r="L102" s="42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6">
        <f>IF(K102&lt;&gt;"", VLOOKUP(K102,Tabelle3[#All],2,)*J102,0)</f>
        <v>0</v>
      </c>
      <c r="AE102" s="46">
        <f t="shared" si="11"/>
        <v>0</v>
      </c>
      <c r="AF102" s="47">
        <f t="shared" si="12"/>
        <v>0</v>
      </c>
      <c r="AG102" s="47">
        <f t="shared" si="13"/>
        <v>0</v>
      </c>
      <c r="AH102" s="46">
        <f t="shared" si="14"/>
        <v>0</v>
      </c>
      <c r="AI102" s="51">
        <f t="shared" si="17"/>
        <v>0</v>
      </c>
      <c r="AJ102" s="49"/>
    </row>
    <row r="103" spans="1:36" s="50" customFormat="1" x14ac:dyDescent="0.2">
      <c r="A103" s="40">
        <v>89</v>
      </c>
      <c r="B103" s="41"/>
      <c r="C103" s="41"/>
      <c r="D103" s="41"/>
      <c r="E103" s="41"/>
      <c r="F103" s="41"/>
      <c r="G103" s="42"/>
      <c r="H103" s="43"/>
      <c r="I103" s="43"/>
      <c r="J103" s="44" t="str">
        <f t="shared" si="15"/>
        <v>-</v>
      </c>
      <c r="K103" s="42"/>
      <c r="L103" s="42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6">
        <f>IF(K103&lt;&gt;"", VLOOKUP(K103,Tabelle3[#All],2,)*J103,0)</f>
        <v>0</v>
      </c>
      <c r="AE103" s="46">
        <f t="shared" si="11"/>
        <v>0</v>
      </c>
      <c r="AF103" s="47">
        <f t="shared" si="12"/>
        <v>0</v>
      </c>
      <c r="AG103" s="47">
        <f t="shared" si="13"/>
        <v>0</v>
      </c>
      <c r="AH103" s="46">
        <f t="shared" si="14"/>
        <v>0</v>
      </c>
      <c r="AI103" s="51">
        <f t="shared" si="17"/>
        <v>0</v>
      </c>
      <c r="AJ103" s="49"/>
    </row>
    <row r="104" spans="1:36" s="50" customFormat="1" x14ac:dyDescent="0.2">
      <c r="A104" s="40">
        <v>90</v>
      </c>
      <c r="B104" s="41"/>
      <c r="C104" s="41"/>
      <c r="D104" s="41"/>
      <c r="E104" s="41"/>
      <c r="F104" s="41"/>
      <c r="G104" s="42"/>
      <c r="H104" s="43"/>
      <c r="I104" s="43"/>
      <c r="J104" s="44" t="str">
        <f t="shared" si="15"/>
        <v>-</v>
      </c>
      <c r="K104" s="42"/>
      <c r="L104" s="42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6">
        <f>IF(K104&lt;&gt;"", VLOOKUP(K104,Tabelle3[#All],2,)*J104,0)</f>
        <v>0</v>
      </c>
      <c r="AE104" s="46">
        <f t="shared" si="11"/>
        <v>0</v>
      </c>
      <c r="AF104" s="47">
        <f t="shared" si="12"/>
        <v>0</v>
      </c>
      <c r="AG104" s="47">
        <f t="shared" si="13"/>
        <v>0</v>
      </c>
      <c r="AH104" s="46">
        <f t="shared" si="14"/>
        <v>0</v>
      </c>
      <c r="AI104" s="51">
        <f t="shared" si="17"/>
        <v>0</v>
      </c>
      <c r="AJ104" s="49"/>
    </row>
    <row r="105" spans="1:36" s="50" customFormat="1" x14ac:dyDescent="0.2">
      <c r="A105" s="40">
        <v>91</v>
      </c>
      <c r="B105" s="41"/>
      <c r="C105" s="41"/>
      <c r="D105" s="41"/>
      <c r="E105" s="41"/>
      <c r="F105" s="41"/>
      <c r="G105" s="42"/>
      <c r="H105" s="43"/>
      <c r="I105" s="43"/>
      <c r="J105" s="44" t="str">
        <f t="shared" si="15"/>
        <v>-</v>
      </c>
      <c r="K105" s="42"/>
      <c r="L105" s="42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6">
        <f>IF(K105&lt;&gt;"", VLOOKUP(K105,Tabelle3[#All],2,)*J105,0)</f>
        <v>0</v>
      </c>
      <c r="AE105" s="46">
        <f t="shared" si="11"/>
        <v>0</v>
      </c>
      <c r="AF105" s="47">
        <f t="shared" si="12"/>
        <v>0</v>
      </c>
      <c r="AG105" s="47">
        <f t="shared" si="13"/>
        <v>0</v>
      </c>
      <c r="AH105" s="46">
        <f t="shared" si="14"/>
        <v>0</v>
      </c>
      <c r="AI105" s="51">
        <f t="shared" si="17"/>
        <v>0</v>
      </c>
      <c r="AJ105" s="49"/>
    </row>
    <row r="106" spans="1:36" s="50" customFormat="1" x14ac:dyDescent="0.2">
      <c r="A106" s="40">
        <v>92</v>
      </c>
      <c r="B106" s="41"/>
      <c r="C106" s="41"/>
      <c r="D106" s="41"/>
      <c r="E106" s="41"/>
      <c r="F106" s="41"/>
      <c r="G106" s="42"/>
      <c r="H106" s="43"/>
      <c r="I106" s="43"/>
      <c r="J106" s="44" t="str">
        <f t="shared" si="15"/>
        <v>-</v>
      </c>
      <c r="K106" s="42"/>
      <c r="L106" s="42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6">
        <f>IF(K106&lt;&gt;"", VLOOKUP(K106,Tabelle3[#All],2,)*J106,0)</f>
        <v>0</v>
      </c>
      <c r="AE106" s="46">
        <f t="shared" si="11"/>
        <v>0</v>
      </c>
      <c r="AF106" s="47">
        <f t="shared" si="12"/>
        <v>0</v>
      </c>
      <c r="AG106" s="47">
        <f t="shared" si="13"/>
        <v>0</v>
      </c>
      <c r="AH106" s="46">
        <f t="shared" si="14"/>
        <v>0</v>
      </c>
      <c r="AI106" s="51">
        <f t="shared" si="17"/>
        <v>0</v>
      </c>
      <c r="AJ106" s="49"/>
    </row>
    <row r="107" spans="1:36" s="50" customFormat="1" x14ac:dyDescent="0.2">
      <c r="A107" s="40">
        <v>93</v>
      </c>
      <c r="B107" s="41"/>
      <c r="C107" s="41"/>
      <c r="D107" s="41"/>
      <c r="E107" s="41"/>
      <c r="F107" s="41"/>
      <c r="G107" s="42"/>
      <c r="H107" s="43"/>
      <c r="I107" s="43"/>
      <c r="J107" s="44" t="str">
        <f t="shared" si="15"/>
        <v>-</v>
      </c>
      <c r="K107" s="42"/>
      <c r="L107" s="42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6">
        <f>IF(K107&lt;&gt;"", VLOOKUP(K107,Tabelle3[#All],2,)*J107,0)</f>
        <v>0</v>
      </c>
      <c r="AE107" s="46">
        <f t="shared" si="11"/>
        <v>0</v>
      </c>
      <c r="AF107" s="47">
        <f t="shared" si="12"/>
        <v>0</v>
      </c>
      <c r="AG107" s="47">
        <f t="shared" si="13"/>
        <v>0</v>
      </c>
      <c r="AH107" s="46">
        <f t="shared" si="14"/>
        <v>0</v>
      </c>
      <c r="AI107" s="51">
        <f t="shared" si="17"/>
        <v>0</v>
      </c>
      <c r="AJ107" s="49"/>
    </row>
    <row r="108" spans="1:36" s="50" customFormat="1" x14ac:dyDescent="0.2">
      <c r="A108" s="40">
        <v>94</v>
      </c>
      <c r="B108" s="41"/>
      <c r="C108" s="41"/>
      <c r="D108" s="41"/>
      <c r="E108" s="41"/>
      <c r="F108" s="41"/>
      <c r="G108" s="42"/>
      <c r="H108" s="43"/>
      <c r="I108" s="43"/>
      <c r="J108" s="44" t="str">
        <f t="shared" si="15"/>
        <v>-</v>
      </c>
      <c r="K108" s="42"/>
      <c r="L108" s="42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6">
        <f>IF(K108&lt;&gt;"", VLOOKUP(K108,Tabelle3[#All],2,)*J108,0)</f>
        <v>0</v>
      </c>
      <c r="AE108" s="46">
        <f t="shared" si="11"/>
        <v>0</v>
      </c>
      <c r="AF108" s="47">
        <f t="shared" si="12"/>
        <v>0</v>
      </c>
      <c r="AG108" s="47">
        <f t="shared" si="13"/>
        <v>0</v>
      </c>
      <c r="AH108" s="46">
        <f t="shared" si="14"/>
        <v>0</v>
      </c>
      <c r="AI108" s="51">
        <f t="shared" si="17"/>
        <v>0</v>
      </c>
      <c r="AJ108" s="49"/>
    </row>
    <row r="109" spans="1:36" s="50" customFormat="1" x14ac:dyDescent="0.2">
      <c r="A109" s="40">
        <v>95</v>
      </c>
      <c r="B109" s="41"/>
      <c r="C109" s="41"/>
      <c r="D109" s="41"/>
      <c r="E109" s="41"/>
      <c r="F109" s="41"/>
      <c r="G109" s="42"/>
      <c r="H109" s="43"/>
      <c r="I109" s="43"/>
      <c r="J109" s="44" t="str">
        <f t="shared" si="15"/>
        <v>-</v>
      </c>
      <c r="K109" s="42"/>
      <c r="L109" s="42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6">
        <f>IF(K109&lt;&gt;"", VLOOKUP(K109,Tabelle3[#All],2,)*J109,0)</f>
        <v>0</v>
      </c>
      <c r="AE109" s="46">
        <f t="shared" si="11"/>
        <v>0</v>
      </c>
      <c r="AF109" s="47">
        <f t="shared" si="12"/>
        <v>0</v>
      </c>
      <c r="AG109" s="47">
        <f t="shared" si="13"/>
        <v>0</v>
      </c>
      <c r="AH109" s="46">
        <f t="shared" si="14"/>
        <v>0</v>
      </c>
      <c r="AI109" s="51">
        <f t="shared" si="17"/>
        <v>0</v>
      </c>
      <c r="AJ109" s="49"/>
    </row>
    <row r="110" spans="1:36" s="50" customFormat="1" x14ac:dyDescent="0.2">
      <c r="A110" s="40">
        <v>96</v>
      </c>
      <c r="B110" s="41"/>
      <c r="C110" s="41"/>
      <c r="D110" s="41"/>
      <c r="E110" s="41"/>
      <c r="F110" s="41"/>
      <c r="G110" s="42"/>
      <c r="H110" s="43"/>
      <c r="I110" s="43"/>
      <c r="J110" s="44" t="str">
        <f t="shared" si="15"/>
        <v>-</v>
      </c>
      <c r="K110" s="42"/>
      <c r="L110" s="42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6">
        <f>IF(K110&lt;&gt;"", VLOOKUP(K110,Tabelle3[#All],2,)*J110,0)</f>
        <v>0</v>
      </c>
      <c r="AE110" s="46">
        <f t="shared" si="11"/>
        <v>0</v>
      </c>
      <c r="AF110" s="47">
        <f t="shared" si="12"/>
        <v>0</v>
      </c>
      <c r="AG110" s="47">
        <f t="shared" si="13"/>
        <v>0</v>
      </c>
      <c r="AH110" s="46">
        <f t="shared" si="14"/>
        <v>0</v>
      </c>
      <c r="AI110" s="51">
        <f t="shared" si="17"/>
        <v>0</v>
      </c>
      <c r="AJ110" s="49"/>
    </row>
    <row r="111" spans="1:36" s="50" customFormat="1" x14ac:dyDescent="0.2">
      <c r="A111" s="40">
        <v>97</v>
      </c>
      <c r="B111" s="41"/>
      <c r="C111" s="41"/>
      <c r="D111" s="41"/>
      <c r="E111" s="41"/>
      <c r="F111" s="41"/>
      <c r="G111" s="42"/>
      <c r="H111" s="43"/>
      <c r="I111" s="43"/>
      <c r="J111" s="44" t="str">
        <f t="shared" si="15"/>
        <v>-</v>
      </c>
      <c r="K111" s="42"/>
      <c r="L111" s="42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6">
        <f>IF(K111&lt;&gt;"", VLOOKUP(K111,Tabelle3[#All],2,)*J111,0)</f>
        <v>0</v>
      </c>
      <c r="AE111" s="46">
        <f t="shared" si="11"/>
        <v>0</v>
      </c>
      <c r="AF111" s="47">
        <f t="shared" si="12"/>
        <v>0</v>
      </c>
      <c r="AG111" s="47">
        <f t="shared" si="13"/>
        <v>0</v>
      </c>
      <c r="AH111" s="46">
        <f t="shared" si="14"/>
        <v>0</v>
      </c>
      <c r="AI111" s="51">
        <f t="shared" si="17"/>
        <v>0</v>
      </c>
      <c r="AJ111" s="49"/>
    </row>
    <row r="112" spans="1:36" s="50" customFormat="1" x14ac:dyDescent="0.2">
      <c r="A112" s="40">
        <v>98</v>
      </c>
      <c r="B112" s="41"/>
      <c r="C112" s="41"/>
      <c r="D112" s="41"/>
      <c r="E112" s="41"/>
      <c r="F112" s="41"/>
      <c r="G112" s="42"/>
      <c r="H112" s="43"/>
      <c r="I112" s="43"/>
      <c r="J112" s="44" t="str">
        <f t="shared" si="15"/>
        <v>-</v>
      </c>
      <c r="K112" s="42"/>
      <c r="L112" s="42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6">
        <f>IF(K112&lt;&gt;"", VLOOKUP(K112,Tabelle3[#All],2,)*J112,0)</f>
        <v>0</v>
      </c>
      <c r="AE112" s="46">
        <f t="shared" si="11"/>
        <v>0</v>
      </c>
      <c r="AF112" s="47">
        <f t="shared" si="12"/>
        <v>0</v>
      </c>
      <c r="AG112" s="47">
        <f t="shared" si="13"/>
        <v>0</v>
      </c>
      <c r="AH112" s="46">
        <f t="shared" si="14"/>
        <v>0</v>
      </c>
      <c r="AI112" s="51">
        <f t="shared" si="17"/>
        <v>0</v>
      </c>
      <c r="AJ112" s="49"/>
    </row>
    <row r="113" spans="1:36" s="50" customFormat="1" x14ac:dyDescent="0.2">
      <c r="A113" s="40">
        <v>99</v>
      </c>
      <c r="B113" s="41"/>
      <c r="C113" s="41"/>
      <c r="D113" s="41"/>
      <c r="E113" s="41"/>
      <c r="F113" s="41"/>
      <c r="G113" s="42"/>
      <c r="H113" s="43"/>
      <c r="I113" s="43"/>
      <c r="J113" s="44" t="str">
        <f t="shared" si="15"/>
        <v>-</v>
      </c>
      <c r="K113" s="42"/>
      <c r="L113" s="42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6">
        <f>IF(K113&lt;&gt;"", VLOOKUP(K113,Tabelle3[#All],2,)*J113,0)</f>
        <v>0</v>
      </c>
      <c r="AE113" s="46">
        <f t="shared" si="11"/>
        <v>0</v>
      </c>
      <c r="AF113" s="47">
        <f t="shared" si="12"/>
        <v>0</v>
      </c>
      <c r="AG113" s="47">
        <f t="shared" si="13"/>
        <v>0</v>
      </c>
      <c r="AH113" s="46">
        <f t="shared" si="14"/>
        <v>0</v>
      </c>
      <c r="AI113" s="51">
        <f t="shared" si="17"/>
        <v>0</v>
      </c>
      <c r="AJ113" s="49"/>
    </row>
    <row r="114" spans="1:36" s="50" customFormat="1" x14ac:dyDescent="0.2">
      <c r="A114" s="40">
        <v>100</v>
      </c>
      <c r="B114" s="41"/>
      <c r="C114" s="41"/>
      <c r="D114" s="41"/>
      <c r="E114" s="41"/>
      <c r="F114" s="41"/>
      <c r="G114" s="42"/>
      <c r="H114" s="43"/>
      <c r="I114" s="43"/>
      <c r="J114" s="44" t="str">
        <f t="shared" ref="J114:J124" si="18">IF(G114="City Hotel Berlin East",I114-H114,"-")</f>
        <v>-</v>
      </c>
      <c r="K114" s="42"/>
      <c r="L114" s="42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6">
        <f>IF(K114&lt;&gt;"", VLOOKUP(K114,Tabelle3[#All],2,)*J114,0)</f>
        <v>0</v>
      </c>
      <c r="AE114" s="46">
        <f t="shared" si="11"/>
        <v>0</v>
      </c>
      <c r="AF114" s="47">
        <f t="shared" si="12"/>
        <v>0</v>
      </c>
      <c r="AG114" s="47">
        <f t="shared" si="13"/>
        <v>0</v>
      </c>
      <c r="AH114" s="46">
        <f t="shared" si="14"/>
        <v>0</v>
      </c>
      <c r="AI114" s="51">
        <f t="shared" ref="AI114:AI124" si="19">AD114+AE114+AF114+AG114+AH114</f>
        <v>0</v>
      </c>
      <c r="AJ114" s="49"/>
    </row>
    <row r="115" spans="1:36" s="50" customFormat="1" x14ac:dyDescent="0.2">
      <c r="A115" s="40">
        <v>101</v>
      </c>
      <c r="B115" s="41"/>
      <c r="C115" s="41"/>
      <c r="D115" s="41"/>
      <c r="E115" s="41"/>
      <c r="F115" s="41"/>
      <c r="G115" s="42"/>
      <c r="H115" s="43"/>
      <c r="I115" s="43"/>
      <c r="J115" s="44" t="str">
        <f t="shared" si="18"/>
        <v>-</v>
      </c>
      <c r="K115" s="42"/>
      <c r="L115" s="42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6">
        <f>IF(K115&lt;&gt;"", VLOOKUP(K115,Tabelle3[#All],2,)*J115,0)</f>
        <v>0</v>
      </c>
      <c r="AE115" s="46">
        <f t="shared" si="11"/>
        <v>0</v>
      </c>
      <c r="AF115" s="47">
        <f t="shared" si="12"/>
        <v>0</v>
      </c>
      <c r="AG115" s="47">
        <f t="shared" si="13"/>
        <v>0</v>
      </c>
      <c r="AH115" s="46">
        <f t="shared" si="14"/>
        <v>0</v>
      </c>
      <c r="AI115" s="51">
        <f t="shared" si="19"/>
        <v>0</v>
      </c>
      <c r="AJ115" s="49"/>
    </row>
    <row r="116" spans="1:36" s="50" customFormat="1" x14ac:dyDescent="0.2">
      <c r="A116" s="40">
        <v>102</v>
      </c>
      <c r="B116" s="41"/>
      <c r="C116" s="41"/>
      <c r="D116" s="41"/>
      <c r="E116" s="41"/>
      <c r="F116" s="41"/>
      <c r="G116" s="42"/>
      <c r="H116" s="43"/>
      <c r="I116" s="43"/>
      <c r="J116" s="44" t="str">
        <f t="shared" si="18"/>
        <v>-</v>
      </c>
      <c r="K116" s="42"/>
      <c r="L116" s="42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6">
        <f>IF(K116&lt;&gt;"", VLOOKUP(K116,Tabelle3[#All],2,)*J116,0)</f>
        <v>0</v>
      </c>
      <c r="AE116" s="46">
        <f t="shared" si="11"/>
        <v>0</v>
      </c>
      <c r="AF116" s="47">
        <f t="shared" si="12"/>
        <v>0</v>
      </c>
      <c r="AG116" s="47">
        <f t="shared" si="13"/>
        <v>0</v>
      </c>
      <c r="AH116" s="46">
        <f t="shared" si="14"/>
        <v>0</v>
      </c>
      <c r="AI116" s="51">
        <f t="shared" si="19"/>
        <v>0</v>
      </c>
      <c r="AJ116" s="49"/>
    </row>
    <row r="117" spans="1:36" s="50" customFormat="1" x14ac:dyDescent="0.2">
      <c r="A117" s="40">
        <v>103</v>
      </c>
      <c r="B117" s="41"/>
      <c r="C117" s="41"/>
      <c r="D117" s="41"/>
      <c r="E117" s="41"/>
      <c r="F117" s="41"/>
      <c r="G117" s="42"/>
      <c r="H117" s="43"/>
      <c r="I117" s="43"/>
      <c r="J117" s="44" t="str">
        <f t="shared" si="18"/>
        <v>-</v>
      </c>
      <c r="K117" s="42"/>
      <c r="L117" s="42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6">
        <f>IF(K117&lt;&gt;"", VLOOKUP(K117,Tabelle3[#All],2,)*J117,0)</f>
        <v>0</v>
      </c>
      <c r="AE117" s="46">
        <f t="shared" si="11"/>
        <v>0</v>
      </c>
      <c r="AF117" s="47">
        <f t="shared" si="12"/>
        <v>0</v>
      </c>
      <c r="AG117" s="47">
        <f t="shared" si="13"/>
        <v>0</v>
      </c>
      <c r="AH117" s="46">
        <f t="shared" si="14"/>
        <v>0</v>
      </c>
      <c r="AI117" s="51">
        <f t="shared" si="19"/>
        <v>0</v>
      </c>
      <c r="AJ117" s="49"/>
    </row>
    <row r="118" spans="1:36" s="50" customFormat="1" x14ac:dyDescent="0.2">
      <c r="A118" s="40">
        <v>104</v>
      </c>
      <c r="B118" s="41"/>
      <c r="C118" s="41"/>
      <c r="D118" s="41"/>
      <c r="E118" s="41"/>
      <c r="F118" s="41"/>
      <c r="G118" s="42"/>
      <c r="H118" s="43"/>
      <c r="I118" s="43"/>
      <c r="J118" s="44" t="str">
        <f t="shared" si="18"/>
        <v>-</v>
      </c>
      <c r="K118" s="42"/>
      <c r="L118" s="42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6">
        <f>IF(K118&lt;&gt;"", VLOOKUP(K118,Tabelle3[#All],2,)*J118,0)</f>
        <v>0</v>
      </c>
      <c r="AE118" s="46">
        <f t="shared" si="11"/>
        <v>0</v>
      </c>
      <c r="AF118" s="47">
        <f t="shared" si="12"/>
        <v>0</v>
      </c>
      <c r="AG118" s="47">
        <f t="shared" si="13"/>
        <v>0</v>
      </c>
      <c r="AH118" s="46">
        <f t="shared" si="14"/>
        <v>0</v>
      </c>
      <c r="AI118" s="51">
        <f t="shared" si="19"/>
        <v>0</v>
      </c>
      <c r="AJ118" s="49"/>
    </row>
    <row r="119" spans="1:36" s="50" customFormat="1" x14ac:dyDescent="0.2">
      <c r="A119" s="40">
        <v>105</v>
      </c>
      <c r="B119" s="41"/>
      <c r="C119" s="41"/>
      <c r="D119" s="41"/>
      <c r="E119" s="41"/>
      <c r="F119" s="41"/>
      <c r="G119" s="42"/>
      <c r="H119" s="43"/>
      <c r="I119" s="43"/>
      <c r="J119" s="44" t="str">
        <f t="shared" si="18"/>
        <v>-</v>
      </c>
      <c r="K119" s="42"/>
      <c r="L119" s="42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6">
        <f>IF(K119&lt;&gt;"", VLOOKUP(K119,Tabelle3[#All],2,)*J119,0)</f>
        <v>0</v>
      </c>
      <c r="AE119" s="46">
        <f t="shared" si="11"/>
        <v>0</v>
      </c>
      <c r="AF119" s="47">
        <f t="shared" si="12"/>
        <v>0</v>
      </c>
      <c r="AG119" s="47">
        <f t="shared" si="13"/>
        <v>0</v>
      </c>
      <c r="AH119" s="46">
        <f t="shared" si="14"/>
        <v>0</v>
      </c>
      <c r="AI119" s="51">
        <f t="shared" si="19"/>
        <v>0</v>
      </c>
      <c r="AJ119" s="49"/>
    </row>
    <row r="120" spans="1:36" s="50" customFormat="1" x14ac:dyDescent="0.2">
      <c r="A120" s="40">
        <v>106</v>
      </c>
      <c r="B120" s="41"/>
      <c r="C120" s="41"/>
      <c r="D120" s="41"/>
      <c r="E120" s="41"/>
      <c r="F120" s="41"/>
      <c r="G120" s="42"/>
      <c r="H120" s="43"/>
      <c r="I120" s="43"/>
      <c r="J120" s="44" t="str">
        <f t="shared" si="18"/>
        <v>-</v>
      </c>
      <c r="K120" s="42"/>
      <c r="L120" s="42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6">
        <f>IF(K120&lt;&gt;"", VLOOKUP(K120,Tabelle3[#All],2,)*J120,0)</f>
        <v>0</v>
      </c>
      <c r="AE120" s="46">
        <f t="shared" si="11"/>
        <v>0</v>
      </c>
      <c r="AF120" s="47">
        <f t="shared" si="12"/>
        <v>0</v>
      </c>
      <c r="AG120" s="47">
        <f t="shared" si="13"/>
        <v>0</v>
      </c>
      <c r="AH120" s="46">
        <f t="shared" si="14"/>
        <v>0</v>
      </c>
      <c r="AI120" s="51">
        <f t="shared" si="19"/>
        <v>0</v>
      </c>
      <c r="AJ120" s="49"/>
    </row>
    <row r="121" spans="1:36" s="50" customFormat="1" x14ac:dyDescent="0.2">
      <c r="A121" s="40">
        <v>107</v>
      </c>
      <c r="B121" s="41"/>
      <c r="C121" s="41"/>
      <c r="D121" s="41"/>
      <c r="E121" s="41"/>
      <c r="F121" s="41"/>
      <c r="G121" s="42"/>
      <c r="H121" s="43"/>
      <c r="I121" s="43"/>
      <c r="J121" s="44" t="str">
        <f t="shared" si="18"/>
        <v>-</v>
      </c>
      <c r="K121" s="42"/>
      <c r="L121" s="42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6">
        <f>IF(K121&lt;&gt;"", VLOOKUP(K121,Tabelle3[#All],2,)*J121,0)</f>
        <v>0</v>
      </c>
      <c r="AE121" s="46">
        <f t="shared" si="11"/>
        <v>0</v>
      </c>
      <c r="AF121" s="47">
        <f t="shared" si="12"/>
        <v>0</v>
      </c>
      <c r="AG121" s="47">
        <f t="shared" si="13"/>
        <v>0</v>
      </c>
      <c r="AH121" s="46">
        <f t="shared" si="14"/>
        <v>0</v>
      </c>
      <c r="AI121" s="51">
        <f t="shared" si="19"/>
        <v>0</v>
      </c>
      <c r="AJ121" s="49"/>
    </row>
    <row r="122" spans="1:36" s="50" customFormat="1" x14ac:dyDescent="0.2">
      <c r="A122" s="40">
        <v>108</v>
      </c>
      <c r="B122" s="41"/>
      <c r="C122" s="41"/>
      <c r="D122" s="41"/>
      <c r="E122" s="41"/>
      <c r="F122" s="41"/>
      <c r="G122" s="42"/>
      <c r="H122" s="43"/>
      <c r="I122" s="43"/>
      <c r="J122" s="44" t="str">
        <f t="shared" si="18"/>
        <v>-</v>
      </c>
      <c r="K122" s="42"/>
      <c r="L122" s="42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6">
        <f>IF(K122&lt;&gt;"", VLOOKUP(K122,Tabelle3[#All],2,)*J122,0)</f>
        <v>0</v>
      </c>
      <c r="AE122" s="46">
        <f t="shared" si="11"/>
        <v>0</v>
      </c>
      <c r="AF122" s="47">
        <f t="shared" si="12"/>
        <v>0</v>
      </c>
      <c r="AG122" s="47">
        <f t="shared" si="13"/>
        <v>0</v>
      </c>
      <c r="AH122" s="46">
        <f t="shared" si="14"/>
        <v>0</v>
      </c>
      <c r="AI122" s="51">
        <f t="shared" si="19"/>
        <v>0</v>
      </c>
      <c r="AJ122" s="49"/>
    </row>
    <row r="123" spans="1:36" s="50" customFormat="1" x14ac:dyDescent="0.2">
      <c r="A123" s="40">
        <v>109</v>
      </c>
      <c r="B123" s="41"/>
      <c r="C123" s="41"/>
      <c r="D123" s="41"/>
      <c r="E123" s="41"/>
      <c r="F123" s="41"/>
      <c r="G123" s="42"/>
      <c r="H123" s="43"/>
      <c r="I123" s="43"/>
      <c r="J123" s="44" t="str">
        <f t="shared" si="18"/>
        <v>-</v>
      </c>
      <c r="K123" s="42"/>
      <c r="L123" s="42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6">
        <f>IF(K123&lt;&gt;"", VLOOKUP(K123,Tabelle3[#All],2,)*J123,0)</f>
        <v>0</v>
      </c>
      <c r="AE123" s="46">
        <f t="shared" si="11"/>
        <v>0</v>
      </c>
      <c r="AF123" s="47">
        <f t="shared" si="12"/>
        <v>0</v>
      </c>
      <c r="AG123" s="47">
        <f t="shared" si="13"/>
        <v>0</v>
      </c>
      <c r="AH123" s="46">
        <f t="shared" si="14"/>
        <v>0</v>
      </c>
      <c r="AI123" s="51">
        <f t="shared" si="19"/>
        <v>0</v>
      </c>
      <c r="AJ123" s="49"/>
    </row>
    <row r="124" spans="1:36" s="50" customFormat="1" x14ac:dyDescent="0.2">
      <c r="A124" s="40">
        <v>110</v>
      </c>
      <c r="B124" s="41"/>
      <c r="C124" s="41"/>
      <c r="D124" s="41"/>
      <c r="E124" s="41"/>
      <c r="F124" s="41"/>
      <c r="G124" s="42"/>
      <c r="H124" s="43"/>
      <c r="I124" s="43"/>
      <c r="J124" s="44" t="str">
        <f t="shared" si="18"/>
        <v>-</v>
      </c>
      <c r="K124" s="42"/>
      <c r="L124" s="42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6">
        <f>IF(K124&lt;&gt;"", VLOOKUP(K124,Tabelle3[#All],2,)*J124,0)</f>
        <v>0</v>
      </c>
      <c r="AE124" s="46">
        <f t="shared" si="11"/>
        <v>0</v>
      </c>
      <c r="AF124" s="47">
        <f t="shared" si="12"/>
        <v>0</v>
      </c>
      <c r="AG124" s="47">
        <f t="shared" si="13"/>
        <v>0</v>
      </c>
      <c r="AH124" s="46">
        <f t="shared" si="14"/>
        <v>0</v>
      </c>
      <c r="AI124" s="51">
        <f t="shared" si="19"/>
        <v>0</v>
      </c>
      <c r="AJ124" s="49"/>
    </row>
    <row r="125" spans="1:36" x14ac:dyDescent="0.2">
      <c r="A125" s="88"/>
      <c r="B125" s="89"/>
      <c r="C125" s="89"/>
      <c r="D125" s="89"/>
      <c r="E125" s="89"/>
      <c r="F125" s="89"/>
      <c r="G125" s="89"/>
      <c r="H125" s="89"/>
      <c r="I125" s="90"/>
      <c r="J125" s="90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91"/>
      <c r="AD125" s="92">
        <f>SUM(AD15:AD124)</f>
        <v>0</v>
      </c>
      <c r="AE125" s="92">
        <f>SUM(AE15:AE124)</f>
        <v>0</v>
      </c>
      <c r="AF125" s="92">
        <f>SUM(AF15:AF124)</f>
        <v>0</v>
      </c>
      <c r="AG125" s="92">
        <f>SUM(AG15:AG124)</f>
        <v>0</v>
      </c>
      <c r="AH125" s="92">
        <f>SUM(AH15:AH124)</f>
        <v>0</v>
      </c>
      <c r="AI125" s="51">
        <f>SUM(AI15:AI124)</f>
        <v>0</v>
      </c>
      <c r="AJ125" s="87"/>
    </row>
  </sheetData>
  <sheetProtection algorithmName="SHA-512" hashValue="inR6eExVzijfOb88svKBEvyyyTTkqyzPUa4vcLj3z6lu3gpJJTjV2txMpJiOOIQbeXmOhe1BjDpYk5vHnWryRw==" saltValue="z3/eV7HqjjtPiSzBJdy99A==" spinCount="100000" sheet="1" objects="1" scenarios="1" autoFilter="0"/>
  <mergeCells count="20">
    <mergeCell ref="C1:R1"/>
    <mergeCell ref="B7:R7"/>
    <mergeCell ref="A12:F12"/>
    <mergeCell ref="S12:U12"/>
    <mergeCell ref="C3:E3"/>
    <mergeCell ref="G3:H3"/>
    <mergeCell ref="C5:E5"/>
    <mergeCell ref="G5:H5"/>
    <mergeCell ref="N3:R3"/>
    <mergeCell ref="J3:L3"/>
    <mergeCell ref="J5:L5"/>
    <mergeCell ref="B8:R8"/>
    <mergeCell ref="B9:R9"/>
    <mergeCell ref="B10:R10"/>
    <mergeCell ref="AJ12:AJ13"/>
    <mergeCell ref="M12:P12"/>
    <mergeCell ref="Q12:R12"/>
    <mergeCell ref="G12:L12"/>
    <mergeCell ref="V12:AC12"/>
    <mergeCell ref="AD12:AI12"/>
  </mergeCells>
  <dataValidations count="8">
    <dataValidation type="list" allowBlank="1" showInputMessage="1" showErrorMessage="1" sqref="M15:P124 V15:AC124" xr:uid="{00000000-0002-0000-0000-000005000000}">
      <mc:AlternateContent xmlns:x12ac="http://schemas.microsoft.com/office/spreadsheetml/2011/1/ac" xmlns:mc="http://schemas.openxmlformats.org/markup-compatibility/2006">
        <mc:Choice Requires="x12ac">
          <x12ac:list>"25,50€"</x12ac:list>
        </mc:Choice>
        <mc:Fallback>
          <formula1>"25,50€"</formula1>
        </mc:Fallback>
      </mc:AlternateContent>
    </dataValidation>
    <dataValidation type="list" allowBlank="1" showInputMessage="1" showErrorMessage="1" sqref="S15:U124" xr:uid="{00000000-0002-0000-0000-000007000000}">
      <mc:AlternateContent xmlns:x12ac="http://schemas.microsoft.com/office/spreadsheetml/2011/1/ac" xmlns:mc="http://schemas.openxmlformats.org/markup-compatibility/2006">
        <mc:Choice Requires="x12ac">
          <x12ac:list>"16,50"</x12ac:list>
        </mc:Choice>
        <mc:Fallback>
          <formula1>"16,50"</formula1>
        </mc:Fallback>
      </mc:AlternateContent>
    </dataValidation>
    <dataValidation type="list" allowBlank="1" showInputMessage="1" showErrorMessage="1" sqref="Q15:R124" xr:uid="{797499AB-7A6A-6B4A-A3E6-32EE8715340B}">
      <mc:AlternateContent xmlns:x12ac="http://schemas.microsoft.com/office/spreadsheetml/2011/1/ac" xmlns:mc="http://schemas.openxmlformats.org/markup-compatibility/2006">
        <mc:Choice Requires="x12ac">
          <x12ac:list>"13,50€"</x12ac:list>
        </mc:Choice>
        <mc:Fallback>
          <formula1>"13,50€"</formula1>
        </mc:Fallback>
      </mc:AlternateContent>
    </dataValidation>
    <dataValidation type="list" allowBlank="1" showInputMessage="1" showErrorMessage="1" sqref="D15:D124" xr:uid="{00000000-0002-0000-0000-000000000000}">
      <formula1>"m,f,d"</formula1>
    </dataValidation>
    <dataValidation type="list" allowBlank="1" showInputMessage="1" showErrorMessage="1" sqref="E15:E124" xr:uid="{00000000-0002-0000-0000-000001000000}">
      <formula1>"Athlete, Coach, Referee, Physio, Doctor, Team Official, Training Partner"</formula1>
    </dataValidation>
    <dataValidation type="list" allowBlank="1" showInputMessage="1" showErrorMessage="1" sqref="G15:G124" xr:uid="{00000000-0002-0000-0000-000003000000}">
      <formula1>"City Hotel Berlin East, Non official hotel-only EC, Non official hotel-only TC,Non official hotel-EC &amp; TC"</formula1>
    </dataValidation>
    <dataValidation type="list" allowBlank="1" showInputMessage="1" showErrorMessage="1" sqref="K14:K124" xr:uid="{00000000-0002-0000-0000-000004000000}">
      <formula1>"single,double,triple"</formula1>
    </dataValidation>
    <dataValidation type="list" allowBlank="1" showInputMessage="1" showErrorMessage="1" sqref="H15:H124" xr:uid="{2034A09E-ABFF-4846-9440-331E17F54700}">
      <formula1>Ankunfft_Arrival</formula1>
    </dataValidation>
  </dataValidations>
  <pageMargins left="0.7" right="0.7" top="0.78740157499999996" bottom="0.78740157499999996" header="0.3" footer="0.3"/>
  <pageSetup paperSize="9" scale="36" fitToHeight="0" orientation="landscape" horizontalDpi="1200" verticalDpi="12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188D933-7CBE-8D41-B38D-984B3D4EF6BB}">
          <x14:formula1>
            <xm:f>Daten!$C$3:$C$11</xm:f>
          </x14:formula1>
          <xm:sqref>I15:I124</xm:sqref>
        </x14:dataValidation>
        <x14:dataValidation type="list" allowBlank="1" showInputMessage="1" showErrorMessage="1" xr:uid="{FA7F366D-C887-3347-8F02-5EDB39D96BB9}">
          <x14:formula1>
            <xm:f>Daten!$F$3:$F$17</xm:f>
          </x14:formula1>
          <xm:sqref>F15:F124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05EBD-D6C1-2141-9A40-461FC874003D}">
  <dimension ref="A1:F17"/>
  <sheetViews>
    <sheetView zoomScale="165" workbookViewId="0">
      <selection activeCell="F18" sqref="F18"/>
    </sheetView>
  </sheetViews>
  <sheetFormatPr baseColWidth="10" defaultRowHeight="15" x14ac:dyDescent="0.2"/>
  <cols>
    <col min="1" max="1" width="3.83203125" customWidth="1"/>
    <col min="4" max="4" width="3.6640625" bestFit="1" customWidth="1"/>
  </cols>
  <sheetData>
    <row r="1" spans="1:6" x14ac:dyDescent="0.2">
      <c r="B1" t="s">
        <v>46</v>
      </c>
      <c r="C1" t="s">
        <v>46</v>
      </c>
      <c r="F1" t="s">
        <v>57</v>
      </c>
    </row>
    <row r="2" spans="1:6" x14ac:dyDescent="0.2">
      <c r="B2" t="s">
        <v>47</v>
      </c>
      <c r="C2" t="s">
        <v>48</v>
      </c>
    </row>
    <row r="3" spans="1:6" x14ac:dyDescent="0.2">
      <c r="A3" t="s">
        <v>49</v>
      </c>
      <c r="B3" s="8">
        <v>45497</v>
      </c>
      <c r="C3" s="8">
        <v>45498</v>
      </c>
      <c r="D3" t="s">
        <v>50</v>
      </c>
      <c r="F3">
        <v>60</v>
      </c>
    </row>
    <row r="4" spans="1:6" x14ac:dyDescent="0.2">
      <c r="A4" t="s">
        <v>50</v>
      </c>
      <c r="B4" s="8">
        <v>45498</v>
      </c>
      <c r="C4" s="8">
        <v>45499</v>
      </c>
      <c r="D4" s="17" t="s">
        <v>51</v>
      </c>
      <c r="F4">
        <v>66</v>
      </c>
    </row>
    <row r="5" spans="1:6" x14ac:dyDescent="0.2">
      <c r="A5" s="17" t="s">
        <v>51</v>
      </c>
      <c r="B5" s="8">
        <v>45499</v>
      </c>
      <c r="C5" s="8">
        <v>45500</v>
      </c>
      <c r="D5" s="17" t="s">
        <v>52</v>
      </c>
      <c r="F5">
        <v>73</v>
      </c>
    </row>
    <row r="6" spans="1:6" x14ac:dyDescent="0.2">
      <c r="A6" s="17" t="s">
        <v>52</v>
      </c>
      <c r="B6" s="8">
        <v>45500</v>
      </c>
      <c r="C6" s="8">
        <v>45501</v>
      </c>
      <c r="D6" s="17" t="s">
        <v>53</v>
      </c>
      <c r="F6">
        <v>81</v>
      </c>
    </row>
    <row r="7" spans="1:6" x14ac:dyDescent="0.2">
      <c r="A7" s="17" t="s">
        <v>53</v>
      </c>
      <c r="B7" s="8">
        <v>45501</v>
      </c>
      <c r="C7" s="8">
        <v>45502</v>
      </c>
      <c r="D7" t="s">
        <v>54</v>
      </c>
      <c r="F7">
        <v>90</v>
      </c>
    </row>
    <row r="8" spans="1:6" x14ac:dyDescent="0.2">
      <c r="A8" t="s">
        <v>54</v>
      </c>
      <c r="B8" s="8">
        <v>45502</v>
      </c>
      <c r="C8" s="8">
        <v>45503</v>
      </c>
      <c r="D8" t="s">
        <v>55</v>
      </c>
      <c r="F8">
        <v>100</v>
      </c>
    </row>
    <row r="9" spans="1:6" x14ac:dyDescent="0.2">
      <c r="A9" t="s">
        <v>55</v>
      </c>
      <c r="B9" s="8">
        <v>45503</v>
      </c>
      <c r="C9" s="8">
        <v>45504</v>
      </c>
      <c r="D9" t="s">
        <v>49</v>
      </c>
      <c r="F9" t="s">
        <v>58</v>
      </c>
    </row>
    <row r="10" spans="1:6" x14ac:dyDescent="0.2">
      <c r="A10" t="s">
        <v>49</v>
      </c>
      <c r="B10" s="8">
        <v>45504</v>
      </c>
      <c r="C10" s="8">
        <v>45505</v>
      </c>
      <c r="D10" t="s">
        <v>50</v>
      </c>
      <c r="F10" s="23" t="s">
        <v>56</v>
      </c>
    </row>
    <row r="11" spans="1:6" x14ac:dyDescent="0.2">
      <c r="A11" t="s">
        <v>50</v>
      </c>
      <c r="B11" s="8">
        <v>45505</v>
      </c>
      <c r="C11" s="8">
        <v>45506</v>
      </c>
      <c r="D11" t="s">
        <v>51</v>
      </c>
      <c r="F11">
        <v>48</v>
      </c>
    </row>
    <row r="12" spans="1:6" x14ac:dyDescent="0.2">
      <c r="F12">
        <v>52</v>
      </c>
    </row>
    <row r="13" spans="1:6" x14ac:dyDescent="0.2">
      <c r="F13">
        <v>57</v>
      </c>
    </row>
    <row r="14" spans="1:6" x14ac:dyDescent="0.2">
      <c r="F14">
        <v>63</v>
      </c>
    </row>
    <row r="15" spans="1:6" x14ac:dyDescent="0.2">
      <c r="F15">
        <v>70</v>
      </c>
    </row>
    <row r="16" spans="1:6" x14ac:dyDescent="0.2">
      <c r="F16">
        <v>78</v>
      </c>
    </row>
    <row r="17" spans="6:6" x14ac:dyDescent="0.2">
      <c r="F17" t="s">
        <v>59</v>
      </c>
    </row>
  </sheetData>
  <sheetProtection algorithmName="SHA-512" hashValue="bHFP0nJs00Dme9nRs/3pZxBupNbpW5BtBN3v3aWKPYIRjPT+/KXIuUkepuSiEd0o6k+dvgmWxJ0eFj1uOvoXuA==" saltValue="Ean2SLKowapmywVMS/6CMg==" spinCount="100000" sheet="1" objects="1" scenarios="1"/>
  <phoneticPr fontId="5" type="noConversion"/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EC</vt:lpstr>
      <vt:lpstr>Daten</vt:lpstr>
      <vt:lpstr>_25.07.24</vt:lpstr>
      <vt:lpstr>Ankunfft_Arrival</vt:lpstr>
      <vt:lpstr>EC!Drucktitel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Linnebacher</dc:creator>
  <cp:lastModifiedBy>Donald Schmidt</cp:lastModifiedBy>
  <dcterms:created xsi:type="dcterms:W3CDTF">2023-06-21T08:52:46Z</dcterms:created>
  <dcterms:modified xsi:type="dcterms:W3CDTF">2024-04-24T05:29:56Z</dcterms:modified>
</cp:coreProperties>
</file>