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oroni\Desktop\"/>
    </mc:Choice>
  </mc:AlternateContent>
  <xr:revisionPtr revIDLastSave="0" documentId="13_ncr:1_{5CCC44AE-ED70-42AB-BDC3-DC1DD71E1AFD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ACCOMMODATION FORM" sheetId="1" r:id="rId1"/>
    <sheet name="PRE-INVOICE  " sheetId="3" r:id="rId2"/>
    <sheet name="TRAVEL FORM" sheetId="4" r:id="rId3"/>
  </sheets>
  <definedNames>
    <definedName name="_xlnm._FilterDatabase" localSheetId="0" hidden="1">'ACCOMMODATION FORM'!#REF!</definedName>
    <definedName name="_xlnm._FilterDatabase" localSheetId="1" hidden="1">'PRE-INVOICE  '!#REF!</definedName>
    <definedName name="_xlnm.Print_Area" localSheetId="0">'ACCOMMODATION FORM'!$B$2:$R$42</definedName>
    <definedName name="_xlnm.Print_Area" localSheetId="1">'PRE-INVOICE  '!$B$2:$P$47</definedName>
    <definedName name="_xlnm.Print_Area" localSheetId="2">'TRAVEL FORM'!$A$1:$P$19</definedName>
    <definedName name="N°_SINGLE_ROOM">'ACCOMMODATION FORM'!$L$13:$M$37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7" i="3" l="1"/>
  <c r="F47" i="3"/>
  <c r="G47" i="3"/>
  <c r="H47" i="3"/>
  <c r="D47" i="3"/>
  <c r="H46" i="3"/>
  <c r="E46" i="3"/>
  <c r="F46" i="3"/>
  <c r="G46" i="3"/>
  <c r="D46" i="3"/>
  <c r="F45" i="3"/>
  <c r="G45" i="3"/>
  <c r="H45" i="3"/>
  <c r="E45" i="3"/>
  <c r="D45" i="3"/>
  <c r="O38" i="3"/>
  <c r="I41" i="1"/>
  <c r="I42" i="1"/>
  <c r="I40" i="1"/>
  <c r="I46" i="3" l="1"/>
  <c r="I47" i="3"/>
  <c r="I45" i="3"/>
  <c r="M8" i="3"/>
  <c r="G17" i="3"/>
  <c r="L18" i="3"/>
  <c r="L19" i="3"/>
  <c r="L20" i="3"/>
  <c r="L21" i="3"/>
  <c r="L22" i="3"/>
  <c r="L23" i="3"/>
  <c r="L24" i="3"/>
  <c r="L25" i="3"/>
  <c r="L26" i="3"/>
  <c r="L27" i="3"/>
  <c r="L28" i="3"/>
  <c r="L29" i="3"/>
  <c r="L30" i="3"/>
  <c r="L31" i="3"/>
  <c r="L32" i="3"/>
  <c r="L33" i="3"/>
  <c r="L34" i="3"/>
  <c r="L35" i="3"/>
  <c r="L36" i="3"/>
  <c r="L37" i="3"/>
  <c r="L38" i="3"/>
  <c r="L39" i="3"/>
  <c r="L40" i="3"/>
  <c r="L41" i="3"/>
  <c r="L17" i="3"/>
  <c r="K17" i="3"/>
  <c r="E7" i="4"/>
  <c r="B5" i="3" l="1"/>
  <c r="B5" i="4"/>
  <c r="B7" i="4"/>
  <c r="B4" i="4"/>
  <c r="B3" i="4"/>
  <c r="B4" i="3"/>
  <c r="B3" i="3"/>
  <c r="Q37" i="1" l="1"/>
  <c r="R37" i="1" s="1"/>
  <c r="Q15" i="1"/>
  <c r="R15" i="1" s="1"/>
  <c r="Q16" i="1"/>
  <c r="R16" i="1" s="1"/>
  <c r="Q17" i="1"/>
  <c r="R17" i="1" s="1"/>
  <c r="Q18" i="1"/>
  <c r="R18" i="1" s="1"/>
  <c r="Q19" i="1"/>
  <c r="R19" i="1" s="1"/>
  <c r="Q20" i="1"/>
  <c r="R20" i="1" s="1"/>
  <c r="Q21" i="1"/>
  <c r="R21" i="1" s="1"/>
  <c r="Q22" i="1"/>
  <c r="R22" i="1" s="1"/>
  <c r="Q23" i="1"/>
  <c r="R23" i="1" s="1"/>
  <c r="Q24" i="1"/>
  <c r="R24" i="1" s="1"/>
  <c r="Q25" i="1"/>
  <c r="R25" i="1" s="1"/>
  <c r="Q26" i="1"/>
  <c r="R26" i="1" s="1"/>
  <c r="Q27" i="1"/>
  <c r="R27" i="1" s="1"/>
  <c r="Q28" i="1"/>
  <c r="R28" i="1" s="1"/>
  <c r="Q29" i="1"/>
  <c r="R29" i="1" s="1"/>
  <c r="Q30" i="1"/>
  <c r="R30" i="1" s="1"/>
  <c r="Q31" i="1"/>
  <c r="R31" i="1" s="1"/>
  <c r="Q32" i="1"/>
  <c r="R32" i="1" s="1"/>
  <c r="Q33" i="1"/>
  <c r="R33" i="1" s="1"/>
  <c r="Q34" i="1"/>
  <c r="R34" i="1" s="1"/>
  <c r="Q35" i="1"/>
  <c r="R35" i="1" s="1"/>
  <c r="Q36" i="1"/>
  <c r="R36" i="1" s="1"/>
  <c r="Q14" i="1"/>
  <c r="R14" i="1" s="1"/>
  <c r="Q13" i="1"/>
  <c r="R13" i="1" s="1"/>
  <c r="K19" i="3"/>
  <c r="M19" i="3"/>
  <c r="N19" i="3"/>
  <c r="K20" i="3"/>
  <c r="M20" i="3"/>
  <c r="N20" i="3"/>
  <c r="K21" i="3"/>
  <c r="M21" i="3"/>
  <c r="N21" i="3"/>
  <c r="K22" i="3"/>
  <c r="M22" i="3"/>
  <c r="N22" i="3"/>
  <c r="K23" i="3"/>
  <c r="M23" i="3"/>
  <c r="N23" i="3"/>
  <c r="K24" i="3"/>
  <c r="M24" i="3"/>
  <c r="N24" i="3"/>
  <c r="K25" i="3"/>
  <c r="M25" i="3"/>
  <c r="N25" i="3"/>
  <c r="K26" i="3"/>
  <c r="M26" i="3"/>
  <c r="N26" i="3"/>
  <c r="K27" i="3"/>
  <c r="M27" i="3"/>
  <c r="N27" i="3"/>
  <c r="K28" i="3"/>
  <c r="M28" i="3"/>
  <c r="N28" i="3"/>
  <c r="K29" i="3"/>
  <c r="M29" i="3"/>
  <c r="N29" i="3"/>
  <c r="K30" i="3"/>
  <c r="M30" i="3"/>
  <c r="N30" i="3"/>
  <c r="K31" i="3"/>
  <c r="M31" i="3"/>
  <c r="N31" i="3"/>
  <c r="K32" i="3"/>
  <c r="M32" i="3"/>
  <c r="N32" i="3"/>
  <c r="K33" i="3"/>
  <c r="M33" i="3"/>
  <c r="N33" i="3"/>
  <c r="K34" i="3"/>
  <c r="M34" i="3"/>
  <c r="N34" i="3"/>
  <c r="K35" i="3"/>
  <c r="M35" i="3"/>
  <c r="N35" i="3"/>
  <c r="K36" i="3"/>
  <c r="M36" i="3"/>
  <c r="N36" i="3"/>
  <c r="K37" i="3"/>
  <c r="M37" i="3"/>
  <c r="N37" i="3"/>
  <c r="K38" i="3"/>
  <c r="M38" i="3"/>
  <c r="N38" i="3"/>
  <c r="K39" i="3"/>
  <c r="M39" i="3"/>
  <c r="N39" i="3"/>
  <c r="K40" i="3"/>
  <c r="M40" i="3"/>
  <c r="N40" i="3"/>
  <c r="K41" i="3"/>
  <c r="M41" i="3"/>
  <c r="N41" i="3"/>
  <c r="K18" i="3"/>
  <c r="M18" i="3"/>
  <c r="N18" i="3"/>
  <c r="N17" i="3"/>
  <c r="P18" i="3" l="1"/>
  <c r="P37" i="3"/>
  <c r="P33" i="3"/>
  <c r="P29" i="3"/>
  <c r="P25" i="3"/>
  <c r="P21" i="3"/>
  <c r="P40" i="3"/>
  <c r="P36" i="3"/>
  <c r="P32" i="3"/>
  <c r="P28" i="3"/>
  <c r="P24" i="3"/>
  <c r="P20" i="3"/>
  <c r="P39" i="3"/>
  <c r="P35" i="3"/>
  <c r="P31" i="3"/>
  <c r="P27" i="3"/>
  <c r="P23" i="3"/>
  <c r="P19" i="3"/>
  <c r="P38" i="3"/>
  <c r="P34" i="3"/>
  <c r="P30" i="3"/>
  <c r="P26" i="3"/>
  <c r="P22" i="3"/>
  <c r="P41" i="3"/>
  <c r="O17" i="3"/>
  <c r="O37" i="3"/>
  <c r="O33" i="3"/>
  <c r="O25" i="3"/>
  <c r="O21" i="3"/>
  <c r="O34" i="3"/>
  <c r="O26" i="3"/>
  <c r="O41" i="3"/>
  <c r="O40" i="3"/>
  <c r="O36" i="3"/>
  <c r="O32" i="3"/>
  <c r="O28" i="3"/>
  <c r="O24" i="3"/>
  <c r="O20" i="3"/>
  <c r="O18" i="3"/>
  <c r="O29" i="3"/>
  <c r="O30" i="3"/>
  <c r="O22" i="3"/>
  <c r="O39" i="3"/>
  <c r="O35" i="3"/>
  <c r="O31" i="3"/>
  <c r="O27" i="3"/>
  <c r="O23" i="3"/>
  <c r="O19" i="3"/>
  <c r="M17" i="3"/>
  <c r="B14" i="4"/>
  <c r="O16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34" i="3"/>
  <c r="J35" i="3"/>
  <c r="J36" i="3"/>
  <c r="J37" i="3"/>
  <c r="J38" i="3"/>
  <c r="J39" i="3"/>
  <c r="J40" i="3"/>
  <c r="J41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38" i="3"/>
  <c r="I39" i="3"/>
  <c r="I40" i="3"/>
  <c r="I41" i="3"/>
  <c r="I17" i="3"/>
  <c r="J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17" i="3"/>
  <c r="B18" i="3"/>
  <c r="B19" i="3" s="1"/>
  <c r="B20" i="3" s="1"/>
  <c r="B21" i="3" s="1"/>
  <c r="B22" i="3" s="1"/>
  <c r="B23" i="3" s="1"/>
  <c r="B24" i="3" s="1"/>
  <c r="B25" i="3" s="1"/>
  <c r="B26" i="3" s="1"/>
  <c r="B27" i="3" s="1"/>
  <c r="B28" i="3" s="1"/>
  <c r="B29" i="3" s="1"/>
  <c r="B30" i="3" s="1"/>
  <c r="B31" i="3" s="1"/>
  <c r="B32" i="3" s="1"/>
  <c r="B33" i="3" s="1"/>
  <c r="B34" i="3" s="1"/>
  <c r="B35" i="3" s="1"/>
  <c r="B36" i="3" s="1"/>
  <c r="B37" i="3" s="1"/>
  <c r="B38" i="3" s="1"/>
  <c r="B39" i="3" s="1"/>
  <c r="B40" i="3" s="1"/>
  <c r="B41" i="3" s="1"/>
  <c r="B14" i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P17" i="3" l="1"/>
  <c r="P42" i="3" s="1"/>
  <c r="R46" i="3" s="1"/>
  <c r="R47" i="3" s="1"/>
  <c r="R48" i="3" s="1"/>
  <c r="P46" i="3" s="1"/>
  <c r="R38" i="1"/>
  <c r="R39" i="1" s="1"/>
  <c r="P43" i="3" l="1"/>
</calcChain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<sst xmlns="http://schemas.openxmlformats.org/spreadsheetml/2006/main" count="88" uniqueCount="64">
  <si>
    <t>FUNCTION</t>
  </si>
  <si>
    <t>N°</t>
  </si>
  <si>
    <t>CONTACT PERSON:</t>
  </si>
  <si>
    <t>PHONE NUMBER:</t>
  </si>
  <si>
    <t>DATE OF ARRIVAL</t>
  </si>
  <si>
    <t>DATE OF DEPARTURE</t>
  </si>
  <si>
    <t>PARTIAL AMOUNT</t>
  </si>
  <si>
    <t>Euro</t>
  </si>
  <si>
    <t>EJU      FEE</t>
  </si>
  <si>
    <t>SURNAME</t>
  </si>
  <si>
    <t>NAME</t>
  </si>
  <si>
    <t xml:space="preserve"> </t>
  </si>
  <si>
    <t>drop-down</t>
  </si>
  <si>
    <t>AT</t>
  </si>
  <si>
    <t>FROM</t>
  </si>
  <si>
    <t>N° OF PAX</t>
  </si>
  <si>
    <t>N°OF PAX</t>
  </si>
  <si>
    <t>TIME OF ARRIVAL</t>
  </si>
  <si>
    <t>ARRIVAL BY</t>
  </si>
  <si>
    <t>TIME OF DEPARTURE</t>
  </si>
  <si>
    <t>DEPARTURE BY</t>
  </si>
  <si>
    <t>DROP-DOWN</t>
  </si>
  <si>
    <t xml:space="preserve">DROP-DOWN </t>
  </si>
  <si>
    <t xml:space="preserve">drop-down </t>
  </si>
  <si>
    <t>TO</t>
  </si>
  <si>
    <t>HOTEL CAT. 2</t>
  </si>
  <si>
    <t>HOTEL CAT. 1</t>
  </si>
  <si>
    <t>DOUBLE ROOM  b&amp;b</t>
  </si>
  <si>
    <t>SURNAME:</t>
  </si>
  <si>
    <t>HEAD OF THE DELEGATION
IN TRAVEL</t>
  </si>
  <si>
    <t>COUNTRY:</t>
  </si>
  <si>
    <t>N° OF MEALS</t>
  </si>
  <si>
    <t>SINGLE ROOM
b&amp;b</t>
  </si>
  <si>
    <t>BANK DETAILS:</t>
  </si>
  <si>
    <t>All bank fees and money transfer costs must be paid by the sender Federation</t>
  </si>
  <si>
    <t>DOUBLE ROOM
 b&amp;b</t>
  </si>
  <si>
    <t>AUTOMATICALLY FILLED: NO INPUT DATA ARE REQUIRED</t>
  </si>
  <si>
    <t>N°OF FLIGHT OR TRAIN</t>
  </si>
  <si>
    <t>ARRIVAL</t>
  </si>
  <si>
    <t>DEPARTURE</t>
  </si>
  <si>
    <t>NAME:</t>
  </si>
  <si>
    <t>EMERGENCY MOBILE NUMBER:</t>
  </si>
  <si>
    <t>E-MAIL:</t>
  </si>
  <si>
    <t xml:space="preserve">EUROPEAN JUDO OPEN </t>
  </si>
  <si>
    <t>Men &amp; Women - Roma (Italy)</t>
  </si>
  <si>
    <t>EJU FEE</t>
  </si>
  <si>
    <r>
      <t>LUNCH BOX (</t>
    </r>
    <r>
      <rPr>
        <sz val="11"/>
        <color theme="1"/>
        <rFont val="Calibri"/>
        <family val="2"/>
      </rPr>
      <t>€ 15,00)</t>
    </r>
  </si>
  <si>
    <t>DATE OF BIRTH</t>
  </si>
  <si>
    <t>DATE OF
 ARRIVAL (DD/MM)</t>
  </si>
  <si>
    <t>DATE OF
DEPARTURE (DD/MM)</t>
  </si>
  <si>
    <t>ROOMING</t>
  </si>
  <si>
    <t>9th - 10th  November 2024</t>
  </si>
  <si>
    <r>
      <t xml:space="preserve">ACCOMMODATION FORM                                                                   </t>
    </r>
    <r>
      <rPr>
        <b/>
        <sz val="11"/>
        <color rgb="FFFF0000"/>
        <rFont val="Calibri"/>
        <family val="2"/>
      </rPr>
      <t xml:space="preserve">This form must be returned to   </t>
    </r>
    <r>
      <rPr>
        <b/>
        <u/>
        <sz val="11"/>
        <color rgb="FFFF0000"/>
        <rFont val="Calibri"/>
        <family val="2"/>
      </rPr>
      <t xml:space="preserve">judoeoita@fijlkam.it </t>
    </r>
    <r>
      <rPr>
        <b/>
        <sz val="11"/>
        <color rgb="FFFF0000"/>
        <rFont val="Calibri"/>
        <family val="2"/>
      </rPr>
      <t xml:space="preserve">
not later than 11/10/2024</t>
    </r>
  </si>
  <si>
    <r>
      <t>LUNCH HOTEL (</t>
    </r>
    <r>
      <rPr>
        <sz val="11"/>
        <color theme="1"/>
        <rFont val="Calibri"/>
        <family val="2"/>
      </rPr>
      <t>€ 25,00)</t>
    </r>
  </si>
  <si>
    <t>DINNER (€ 30,00)</t>
  </si>
  <si>
    <t>INVOICE PROFORMA</t>
  </si>
  <si>
    <r>
      <t xml:space="preserve">Name of Account Holder: Federazione Italiana Judo Lotta Karate Arti Marziali (FIJLKAM) 
Name of Bank: BNL Sportello CONI Roma 
Address: Via Costantino Nigra, 15 - 00194 Roma 
BIC: BNLIITRR 
IBAN:  IT96A0100503309000000010108 
Payment Title:   EO Rome 2024 + </t>
    </r>
    <r>
      <rPr>
        <i/>
        <sz val="16"/>
        <rFont val="Calibri"/>
        <family val="2"/>
      </rPr>
      <t>your Country</t>
    </r>
    <r>
      <rPr>
        <sz val="16"/>
        <rFont val="Calibri"/>
        <family val="2"/>
      </rPr>
      <t xml:space="preserve">
All bank fees and money transfer costs must be paid by the sender federation.
</t>
    </r>
  </si>
  <si>
    <t xml:space="preserve">TOTAL AMOUNT RESERVATION MADE WITHIN OCTOBER 11th </t>
  </si>
  <si>
    <t>TOTAL AMOUNT              RESERVATION MADE AFTER OCTOBER 11th</t>
  </si>
  <si>
    <t xml:space="preserve">
TRAVEL FORM                                                                                   This form must be returned to  judoeoita@fijlkam.it 
not later than 18/10/2024</t>
  </si>
  <si>
    <t>italia</t>
  </si>
  <si>
    <t>ric</t>
  </si>
  <si>
    <t>dasd</t>
  </si>
  <si>
    <t>d 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</si>
</sst>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/m;@"/>
    <numFmt numFmtId="165" formatCode="&quot;€&quot;\ #,##0.00"/>
    <numFmt numFmtId="166" formatCode="&quot;€&quot;\ #,##0"/>
    <numFmt numFmtId="167" formatCode="#,##0.00\ &quot;€&quot;"/>
  </numFmts>
  <fonts count="71" x14ac:knownFonts="1">
    <font>
      <sz val="11"/>
      <color theme="1"/>
      <name val="Calibri"/>
      <family val="2"/>
      <scheme val="minor"/>
    </font>
    <font>
      <b/>
      <sz val="12"/>
      <color indexed="10"/>
      <name val="Calibri"/>
      <family val="2"/>
    </font>
    <font>
      <b/>
      <sz val="12"/>
      <color indexed="8"/>
      <name val="Calibri"/>
      <family val="2"/>
    </font>
    <font>
      <b/>
      <sz val="18"/>
      <color indexed="10"/>
      <name val="Calibri"/>
      <family val="2"/>
    </font>
    <font>
      <b/>
      <sz val="16"/>
      <color indexed="8"/>
      <name val="Calibri"/>
      <family val="2"/>
    </font>
    <font>
      <sz val="12"/>
      <color indexed="8"/>
      <name val="Calibri"/>
      <family val="2"/>
    </font>
    <font>
      <sz val="14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8"/>
      <name val="Calibri"/>
      <family val="2"/>
    </font>
    <font>
      <b/>
      <sz val="12"/>
      <color indexed="10"/>
      <name val="Calibri"/>
      <family val="2"/>
    </font>
    <font>
      <b/>
      <u/>
      <sz val="16"/>
      <color indexed="8"/>
      <name val="Calibri"/>
      <family val="2"/>
    </font>
    <font>
      <b/>
      <sz val="11"/>
      <color indexed="10"/>
      <name val="Calibri"/>
      <family val="2"/>
    </font>
    <font>
      <sz val="8"/>
      <name val="Calibri"/>
      <family val="2"/>
    </font>
    <font>
      <b/>
      <sz val="10"/>
      <color indexed="8"/>
      <name val="Calibri"/>
      <family val="2"/>
    </font>
    <font>
      <sz val="10"/>
      <color indexed="8"/>
      <name val="Calibri"/>
      <family val="2"/>
    </font>
    <font>
      <b/>
      <sz val="12"/>
      <color rgb="FFFF0000"/>
      <name val="Calibri"/>
      <family val="2"/>
    </font>
    <font>
      <sz val="12"/>
      <color rgb="FFFF0000"/>
      <name val="Calibri"/>
      <family val="2"/>
    </font>
    <font>
      <b/>
      <sz val="11"/>
      <color theme="1"/>
      <name val="Calibri"/>
      <family val="2"/>
      <scheme val="minor"/>
    </font>
    <font>
      <b/>
      <u/>
      <sz val="14"/>
      <color indexed="8"/>
      <name val="Calibri"/>
      <family val="2"/>
    </font>
    <font>
      <b/>
      <sz val="11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FF0000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8"/>
      <color rgb="FFFF0000"/>
      <name val="Calibri"/>
      <family val="2"/>
    </font>
    <font>
      <b/>
      <sz val="10"/>
      <color rgb="FFFF0000"/>
      <name val="Calibri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</font>
    <font>
      <b/>
      <sz val="18"/>
      <name val="Calibri"/>
      <family val="2"/>
    </font>
    <font>
      <sz val="18"/>
      <name val="Calibri"/>
      <family val="2"/>
    </font>
    <font>
      <b/>
      <sz val="10"/>
      <name val="Calibri"/>
      <family val="2"/>
      <scheme val="minor"/>
    </font>
    <font>
      <b/>
      <i/>
      <sz val="10"/>
      <name val="Calibri"/>
      <family val="2"/>
    </font>
    <font>
      <b/>
      <i/>
      <sz val="11"/>
      <name val="Calibri"/>
      <family val="2"/>
      <scheme val="minor"/>
    </font>
    <font>
      <b/>
      <i/>
      <sz val="12"/>
      <color rgb="FFFF0000"/>
      <name val="Calibri"/>
      <family val="2"/>
    </font>
    <font>
      <sz val="12"/>
      <color rgb="FFFF0000"/>
      <name val="Calibri"/>
      <family val="2"/>
      <scheme val="minor"/>
    </font>
    <font>
      <b/>
      <sz val="14"/>
      <name val="Calibri"/>
      <family val="2"/>
    </font>
    <font>
      <sz val="11"/>
      <name val="Calibri"/>
      <family val="2"/>
    </font>
    <font>
      <b/>
      <sz val="20"/>
      <name val="Calibri"/>
      <family val="2"/>
    </font>
    <font>
      <b/>
      <sz val="16"/>
      <name val="Calibri"/>
      <family val="2"/>
    </font>
    <font>
      <sz val="16"/>
      <name val="Calibri"/>
      <family val="2"/>
    </font>
    <font>
      <sz val="12"/>
      <name val="Calibri"/>
      <family val="2"/>
    </font>
    <font>
      <sz val="11"/>
      <name val="Calibri"/>
      <family val="2"/>
      <scheme val="minor"/>
    </font>
    <font>
      <b/>
      <sz val="12"/>
      <name val="Calibri"/>
      <family val="2"/>
    </font>
    <font>
      <i/>
      <sz val="14"/>
      <name val="Calibri"/>
      <family val="2"/>
    </font>
    <font>
      <i/>
      <u/>
      <sz val="14"/>
      <name val="Calibri"/>
      <family val="2"/>
    </font>
    <font>
      <b/>
      <u/>
      <sz val="16"/>
      <name val="Calibri"/>
      <family val="2"/>
    </font>
    <font>
      <b/>
      <sz val="18"/>
      <color rgb="FFFF0000"/>
      <name val="Calibri"/>
      <family val="2"/>
      <scheme val="minor"/>
    </font>
    <font>
      <b/>
      <i/>
      <sz val="8"/>
      <name val="Calibri"/>
      <family val="2"/>
      <scheme val="minor"/>
    </font>
    <font>
      <i/>
      <sz val="10"/>
      <color indexed="10"/>
      <name val="Calibri"/>
      <family val="2"/>
    </font>
    <font>
      <sz val="12"/>
      <color indexed="10"/>
      <name val="Calibri"/>
      <family val="2"/>
    </font>
    <font>
      <b/>
      <sz val="14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2"/>
      <color rgb="FF00B050"/>
      <name val="Calibri"/>
      <family val="2"/>
    </font>
    <font>
      <b/>
      <i/>
      <sz val="11"/>
      <color rgb="FF00B050"/>
      <name val="Calibri"/>
      <family val="2"/>
      <scheme val="minor"/>
    </font>
    <font>
      <sz val="10"/>
      <name val="Calibri"/>
      <family val="2"/>
    </font>
    <font>
      <b/>
      <u/>
      <sz val="11"/>
      <color rgb="FFFF0000"/>
      <name val="Calibri"/>
      <family val="2"/>
    </font>
    <font>
      <b/>
      <sz val="11"/>
      <name val="Calibri"/>
      <family val="2"/>
    </font>
    <font>
      <b/>
      <sz val="12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theme="0"/>
      <name val="Calibri"/>
      <family val="2"/>
    </font>
    <font>
      <b/>
      <i/>
      <sz val="12"/>
      <name val="Calibri"/>
      <family val="2"/>
    </font>
    <font>
      <b/>
      <i/>
      <u/>
      <sz val="11"/>
      <name val="Calibri"/>
      <family val="2"/>
    </font>
    <font>
      <i/>
      <sz val="16"/>
      <name val="Calibri"/>
      <family val="2"/>
    </font>
    <font>
      <sz val="10"/>
      <color theme="0"/>
      <name val="Calibri"/>
      <family val="2"/>
      <scheme val="minor"/>
    </font>
    <font>
      <sz val="16"/>
      <color theme="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BC01"/>
        <bgColor indexed="64"/>
      </patternFill>
    </fill>
    <fill>
      <patternFill patternType="solid">
        <fgColor rgb="FFC04000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34998626667073579"/>
        <bgColor indexed="64"/>
      </patternFill>
    </fill>
  </fills>
  <borders count="8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0">
    <xf numFmtId="0" fontId="0" fillId="0" borderId="0" xfId="0"/>
    <xf numFmtId="49" fontId="0" fillId="0" borderId="0" xfId="0" applyNumberFormat="1" applyAlignment="1">
      <alignment wrapText="1"/>
    </xf>
    <xf numFmtId="0" fontId="0" fillId="0" borderId="0" xfId="0" applyAlignment="1">
      <alignment horizontal="center"/>
    </xf>
    <xf numFmtId="4" fontId="5" fillId="0" borderId="0" xfId="0" applyNumberFormat="1" applyFont="1" applyAlignment="1">
      <alignment horizontal="center"/>
    </xf>
    <xf numFmtId="4" fontId="8" fillId="0" borderId="0" xfId="0" applyNumberFormat="1" applyFont="1" applyAlignment="1">
      <alignment wrapText="1"/>
    </xf>
    <xf numFmtId="0" fontId="0" fillId="0" borderId="0" xfId="0" applyAlignment="1">
      <alignment vertical="center"/>
    </xf>
    <xf numFmtId="0" fontId="3" fillId="3" borderId="0" xfId="0" applyFont="1" applyFill="1" applyAlignment="1">
      <alignment horizontal="center" vertical="center"/>
    </xf>
    <xf numFmtId="0" fontId="0" fillId="3" borderId="0" xfId="0" applyFill="1"/>
    <xf numFmtId="0" fontId="0" fillId="3" borderId="0" xfId="0" applyFill="1" applyAlignment="1">
      <alignment vertical="center"/>
    </xf>
    <xf numFmtId="4" fontId="5" fillId="3" borderId="0" xfId="0" applyNumberFormat="1" applyFont="1" applyFill="1" applyAlignment="1">
      <alignment horizontal="center"/>
    </xf>
    <xf numFmtId="49" fontId="0" fillId="3" borderId="0" xfId="0" applyNumberFormat="1" applyFill="1" applyAlignment="1">
      <alignment wrapText="1"/>
    </xf>
    <xf numFmtId="4" fontId="8" fillId="3" borderId="0" xfId="0" applyNumberFormat="1" applyFont="1" applyFill="1" applyAlignment="1">
      <alignment wrapText="1"/>
    </xf>
    <xf numFmtId="0" fontId="0" fillId="3" borderId="0" xfId="0" applyFill="1" applyAlignment="1">
      <alignment horizontal="center"/>
    </xf>
    <xf numFmtId="0" fontId="0" fillId="0" borderId="6" xfId="0" applyBorder="1" applyAlignment="1">
      <alignment vertical="center"/>
    </xf>
    <xf numFmtId="4" fontId="5" fillId="0" borderId="57" xfId="0" applyNumberFormat="1" applyFont="1" applyBorder="1" applyAlignment="1">
      <alignment horizontal="center"/>
    </xf>
    <xf numFmtId="164" fontId="5" fillId="2" borderId="27" xfId="0" applyNumberFormat="1" applyFont="1" applyFill="1" applyBorder="1" applyAlignment="1" applyProtection="1">
      <alignment horizontal="center" vertical="center"/>
      <protection locked="0"/>
    </xf>
    <xf numFmtId="164" fontId="5" fillId="2" borderId="24" xfId="0" applyNumberFormat="1" applyFont="1" applyFill="1" applyBorder="1" applyAlignment="1" applyProtection="1">
      <alignment horizontal="center" vertical="center"/>
      <protection locked="0"/>
    </xf>
    <xf numFmtId="0" fontId="5" fillId="0" borderId="63" xfId="0" applyFont="1" applyBorder="1" applyAlignment="1">
      <alignment horizontal="center" vertical="center"/>
    </xf>
    <xf numFmtId="0" fontId="5" fillId="0" borderId="6" xfId="0" applyFont="1" applyBorder="1" applyAlignment="1" applyProtection="1">
      <alignment vertical="center"/>
      <protection locked="0"/>
    </xf>
    <xf numFmtId="0" fontId="10" fillId="3" borderId="0" xfId="0" applyFont="1" applyFill="1"/>
    <xf numFmtId="0" fontId="45" fillId="0" borderId="0" xfId="0" applyFont="1"/>
    <xf numFmtId="0" fontId="17" fillId="4" borderId="2" xfId="0" applyFont="1" applyFill="1" applyBorder="1" applyAlignment="1">
      <alignment horizontal="center" vertical="center"/>
    </xf>
    <xf numFmtId="0" fontId="51" fillId="4" borderId="13" xfId="0" applyFont="1" applyFill="1" applyBorder="1" applyAlignment="1">
      <alignment horizontal="center" vertical="center"/>
    </xf>
    <xf numFmtId="0" fontId="0" fillId="4" borderId="71" xfId="0" applyFill="1" applyBorder="1" applyAlignment="1">
      <alignment horizontal="center" vertical="center"/>
    </xf>
    <xf numFmtId="0" fontId="0" fillId="4" borderId="70" xfId="0" applyFill="1" applyBorder="1" applyAlignment="1">
      <alignment horizontal="center" vertical="center"/>
    </xf>
    <xf numFmtId="0" fontId="19" fillId="4" borderId="2" xfId="0" applyFont="1" applyFill="1" applyBorder="1" applyAlignment="1">
      <alignment horizontal="center" vertical="center" wrapText="1"/>
    </xf>
    <xf numFmtId="0" fontId="0" fillId="4" borderId="40" xfId="0" applyFill="1" applyBorder="1" applyAlignment="1">
      <alignment horizontal="center" vertical="center"/>
    </xf>
    <xf numFmtId="4" fontId="53" fillId="3" borderId="26" xfId="0" applyNumberFormat="1" applyFont="1" applyFill="1" applyBorder="1" applyAlignment="1">
      <alignment horizontal="center" vertical="center"/>
    </xf>
    <xf numFmtId="0" fontId="0" fillId="3" borderId="4" xfId="0" applyFill="1" applyBorder="1" applyProtection="1">
      <protection locked="0"/>
    </xf>
    <xf numFmtId="0" fontId="0" fillId="3" borderId="5" xfId="0" applyFill="1" applyBorder="1" applyProtection="1">
      <protection locked="0"/>
    </xf>
    <xf numFmtId="0" fontId="0" fillId="3" borderId="15" xfId="0" applyFill="1" applyBorder="1" applyProtection="1">
      <protection locked="0"/>
    </xf>
    <xf numFmtId="0" fontId="0" fillId="3" borderId="39" xfId="0" applyFill="1" applyBorder="1" applyProtection="1">
      <protection locked="0"/>
    </xf>
    <xf numFmtId="0" fontId="0" fillId="3" borderId="62" xfId="0" applyFill="1" applyBorder="1" applyProtection="1">
      <protection locked="0"/>
    </xf>
    <xf numFmtId="0" fontId="0" fillId="3" borderId="28" xfId="0" applyFill="1" applyBorder="1" applyProtection="1">
      <protection locked="0"/>
    </xf>
    <xf numFmtId="0" fontId="0" fillId="3" borderId="10" xfId="0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30" xfId="0" applyFill="1" applyBorder="1" applyProtection="1">
      <protection locked="0"/>
    </xf>
    <xf numFmtId="0" fontId="3" fillId="3" borderId="57" xfId="0" applyFont="1" applyFill="1" applyBorder="1" applyAlignment="1">
      <alignment vertical="center" wrapText="1"/>
    </xf>
    <xf numFmtId="0" fontId="24" fillId="3" borderId="0" xfId="0" applyFont="1" applyFill="1"/>
    <xf numFmtId="0" fontId="25" fillId="3" borderId="50" xfId="0" applyFont="1" applyFill="1" applyBorder="1" applyAlignment="1">
      <alignment horizontal="center" vertical="center"/>
    </xf>
    <xf numFmtId="166" fontId="14" fillId="5" borderId="36" xfId="0" applyNumberFormat="1" applyFont="1" applyFill="1" applyBorder="1" applyAlignment="1">
      <alignment horizontal="center" vertical="center" wrapText="1"/>
    </xf>
    <xf numFmtId="1" fontId="5" fillId="5" borderId="2" xfId="0" applyNumberFormat="1" applyFont="1" applyFill="1" applyBorder="1" applyAlignment="1" applyProtection="1">
      <alignment horizontal="center" vertical="center"/>
      <protection locked="0"/>
    </xf>
    <xf numFmtId="1" fontId="5" fillId="5" borderId="4" xfId="0" applyNumberFormat="1" applyFont="1" applyFill="1" applyBorder="1" applyAlignment="1" applyProtection="1">
      <alignment horizontal="center" vertical="center"/>
      <protection locked="0"/>
    </xf>
    <xf numFmtId="1" fontId="5" fillId="5" borderId="10" xfId="0" applyNumberFormat="1" applyFont="1" applyFill="1" applyBorder="1" applyAlignment="1" applyProtection="1">
      <alignment horizontal="center" vertical="center"/>
      <protection locked="0"/>
    </xf>
    <xf numFmtId="0" fontId="35" fillId="5" borderId="45" xfId="0" applyFont="1" applyFill="1" applyBorder="1" applyAlignment="1">
      <alignment horizontal="center" vertical="center" wrapText="1"/>
    </xf>
    <xf numFmtId="166" fontId="14" fillId="6" borderId="36" xfId="0" applyNumberFormat="1" applyFont="1" applyFill="1" applyBorder="1" applyAlignment="1">
      <alignment horizontal="center" vertical="center" wrapText="1"/>
    </xf>
    <xf numFmtId="0" fontId="35" fillId="6" borderId="22" xfId="0" applyFont="1" applyFill="1" applyBorder="1" applyAlignment="1">
      <alignment horizontal="center" vertical="center" wrapText="1"/>
    </xf>
    <xf numFmtId="1" fontId="5" fillId="6" borderId="2" xfId="0" applyNumberFormat="1" applyFont="1" applyFill="1" applyBorder="1" applyAlignment="1" applyProtection="1">
      <alignment horizontal="center" vertical="center"/>
      <protection locked="0"/>
    </xf>
    <xf numFmtId="1" fontId="5" fillId="6" borderId="4" xfId="0" applyNumberFormat="1" applyFont="1" applyFill="1" applyBorder="1" applyAlignment="1" applyProtection="1">
      <alignment horizontal="center" vertical="center"/>
      <protection locked="0"/>
    </xf>
    <xf numFmtId="1" fontId="5" fillId="6" borderId="10" xfId="0" applyNumberFormat="1" applyFont="1" applyFill="1" applyBorder="1" applyAlignment="1" applyProtection="1">
      <alignment horizontal="center" vertical="center"/>
      <protection locked="0"/>
    </xf>
    <xf numFmtId="0" fontId="35" fillId="6" borderId="21" xfId="0" applyFont="1" applyFill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16" fontId="30" fillId="0" borderId="49" xfId="0" applyNumberFormat="1" applyFont="1" applyBorder="1" applyAlignment="1">
      <alignment horizontal="center" vertical="center"/>
    </xf>
    <xf numFmtId="0" fontId="0" fillId="0" borderId="11" xfId="0" applyBorder="1" applyAlignment="1" applyProtection="1">
      <alignment horizontal="center" vertical="center"/>
      <protection locked="0"/>
    </xf>
    <xf numFmtId="0" fontId="26" fillId="3" borderId="0" xfId="0" applyFont="1" applyFill="1"/>
    <xf numFmtId="0" fontId="0" fillId="3" borderId="8" xfId="0" applyFill="1" applyBorder="1" applyProtection="1">
      <protection locked="0"/>
    </xf>
    <xf numFmtId="0" fontId="0" fillId="3" borderId="65" xfId="0" applyFill="1" applyBorder="1" applyProtection="1">
      <protection locked="0"/>
    </xf>
    <xf numFmtId="0" fontId="0" fillId="3" borderId="14" xfId="0" applyFill="1" applyBorder="1" applyProtection="1">
      <protection locked="0"/>
    </xf>
    <xf numFmtId="20" fontId="0" fillId="3" borderId="5" xfId="0" applyNumberFormat="1" applyFill="1" applyBorder="1" applyProtection="1">
      <protection locked="0"/>
    </xf>
    <xf numFmtId="0" fontId="49" fillId="0" borderId="64" xfId="0" applyFont="1" applyBorder="1" applyAlignment="1">
      <alignment vertical="center"/>
    </xf>
    <xf numFmtId="0" fontId="49" fillId="0" borderId="1" xfId="0" applyFont="1" applyBorder="1" applyAlignment="1">
      <alignment vertical="center"/>
    </xf>
    <xf numFmtId="166" fontId="14" fillId="6" borderId="1" xfId="0" applyNumberFormat="1" applyFont="1" applyFill="1" applyBorder="1" applyAlignment="1">
      <alignment horizontal="center" vertical="center" wrapText="1"/>
    </xf>
    <xf numFmtId="1" fontId="5" fillId="6" borderId="73" xfId="0" applyNumberFormat="1" applyFont="1" applyFill="1" applyBorder="1" applyAlignment="1" applyProtection="1">
      <alignment horizontal="center" vertical="center"/>
      <protection locked="0"/>
    </xf>
    <xf numFmtId="1" fontId="5" fillId="6" borderId="74" xfId="0" applyNumberFormat="1" applyFont="1" applyFill="1" applyBorder="1" applyAlignment="1" applyProtection="1">
      <alignment horizontal="center" vertical="center"/>
      <protection locked="0"/>
    </xf>
    <xf numFmtId="1" fontId="5" fillId="6" borderId="72" xfId="0" applyNumberFormat="1" applyFont="1" applyFill="1" applyBorder="1" applyAlignment="1" applyProtection="1">
      <alignment horizontal="center" vertical="center"/>
      <protection locked="0"/>
    </xf>
    <xf numFmtId="49" fontId="13" fillId="6" borderId="37" xfId="0" applyNumberFormat="1" applyFont="1" applyFill="1" applyBorder="1" applyAlignment="1">
      <alignment horizontal="center" vertical="center" textRotation="90" wrapText="1"/>
    </xf>
    <xf numFmtId="49" fontId="13" fillId="6" borderId="22" xfId="0" applyNumberFormat="1" applyFont="1" applyFill="1" applyBorder="1" applyAlignment="1">
      <alignment horizontal="center" vertical="center" textRotation="90" wrapText="1"/>
    </xf>
    <xf numFmtId="49" fontId="13" fillId="5" borderId="37" xfId="0" applyNumberFormat="1" applyFont="1" applyFill="1" applyBorder="1" applyAlignment="1">
      <alignment horizontal="center" vertical="center" textRotation="90" wrapText="1"/>
    </xf>
    <xf numFmtId="4" fontId="53" fillId="3" borderId="74" xfId="0" applyNumberFormat="1" applyFont="1" applyFill="1" applyBorder="1" applyAlignment="1">
      <alignment horizontal="center" vertical="center"/>
    </xf>
    <xf numFmtId="0" fontId="5" fillId="2" borderId="25" xfId="0" applyFont="1" applyFill="1" applyBorder="1" applyAlignment="1" applyProtection="1">
      <alignment horizontal="center" vertical="center"/>
      <protection locked="0"/>
    </xf>
    <xf numFmtId="0" fontId="14" fillId="0" borderId="19" xfId="0" applyFont="1" applyBorder="1" applyAlignment="1" applyProtection="1">
      <alignment horizontal="center" vertical="center"/>
      <protection locked="0"/>
    </xf>
    <xf numFmtId="0" fontId="45" fillId="0" borderId="0" xfId="0" applyFont="1" applyAlignment="1">
      <alignment vertical="center"/>
    </xf>
    <xf numFmtId="4" fontId="44" fillId="0" borderId="0" xfId="0" applyNumberFormat="1" applyFont="1" applyAlignment="1">
      <alignment horizontal="center"/>
    </xf>
    <xf numFmtId="49" fontId="45" fillId="0" borderId="0" xfId="0" applyNumberFormat="1" applyFont="1" applyAlignment="1">
      <alignment wrapText="1"/>
    </xf>
    <xf numFmtId="4" fontId="60" fillId="0" borderId="0" xfId="0" applyNumberFormat="1" applyFont="1" applyAlignment="1">
      <alignment wrapText="1"/>
    </xf>
    <xf numFmtId="0" fontId="45" fillId="0" borderId="0" xfId="0" applyFont="1" applyAlignment="1">
      <alignment horizontal="center"/>
    </xf>
    <xf numFmtId="16" fontId="30" fillId="0" borderId="79" xfId="0" applyNumberFormat="1" applyFont="1" applyBorder="1" applyAlignment="1">
      <alignment horizontal="center" vertical="center"/>
    </xf>
    <xf numFmtId="0" fontId="0" fillId="0" borderId="80" xfId="0" applyBorder="1" applyAlignment="1" applyProtection="1">
      <alignment horizontal="center" vertical="center"/>
      <protection locked="0"/>
    </xf>
    <xf numFmtId="14" fontId="5" fillId="2" borderId="25" xfId="0" applyNumberFormat="1" applyFont="1" applyFill="1" applyBorder="1" applyAlignment="1" applyProtection="1">
      <alignment horizontal="center" vertical="center"/>
      <protection locked="0"/>
    </xf>
    <xf numFmtId="2" fontId="64" fillId="0" borderId="58" xfId="0" applyNumberFormat="1" applyFont="1" applyBorder="1" applyAlignment="1">
      <alignment horizontal="center" vertical="center"/>
    </xf>
    <xf numFmtId="0" fontId="63" fillId="3" borderId="0" xfId="0" applyFont="1" applyFill="1" applyAlignment="1">
      <alignment horizontal="justify"/>
    </xf>
    <xf numFmtId="0" fontId="0" fillId="0" borderId="19" xfId="0" applyBorder="1" applyAlignment="1" applyProtection="1">
      <alignment vertical="center"/>
      <protection locked="0"/>
    </xf>
    <xf numFmtId="49" fontId="58" fillId="0" borderId="42" xfId="0" applyNumberFormat="1" applyFont="1" applyBorder="1" applyAlignment="1">
      <alignment horizontal="center" vertical="center" wrapText="1"/>
    </xf>
    <xf numFmtId="0" fontId="35" fillId="5" borderId="21" xfId="0" applyFont="1" applyFill="1" applyBorder="1" applyAlignment="1">
      <alignment horizontal="center" vertical="center" wrapText="1"/>
    </xf>
    <xf numFmtId="49" fontId="13" fillId="5" borderId="21" xfId="0" applyNumberFormat="1" applyFont="1" applyFill="1" applyBorder="1" applyAlignment="1">
      <alignment horizontal="center" vertical="center" textRotation="90" wrapText="1"/>
    </xf>
    <xf numFmtId="166" fontId="14" fillId="5" borderId="1" xfId="0" applyNumberFormat="1" applyFont="1" applyFill="1" applyBorder="1" applyAlignment="1">
      <alignment horizontal="center" vertical="center" wrapText="1"/>
    </xf>
    <xf numFmtId="1" fontId="5" fillId="5" borderId="20" xfId="0" applyNumberFormat="1" applyFont="1" applyFill="1" applyBorder="1" applyAlignment="1" applyProtection="1">
      <alignment horizontal="center" vertical="center"/>
      <protection locked="0"/>
    </xf>
    <xf numFmtId="1" fontId="5" fillId="5" borderId="15" xfId="0" applyNumberFormat="1" applyFont="1" applyFill="1" applyBorder="1" applyAlignment="1" applyProtection="1">
      <alignment horizontal="center" vertical="center"/>
      <protection locked="0"/>
    </xf>
    <xf numFmtId="1" fontId="5" fillId="5" borderId="30" xfId="0" applyNumberFormat="1" applyFont="1" applyFill="1" applyBorder="1" applyAlignment="1" applyProtection="1">
      <alignment horizontal="center" vertical="center"/>
      <protection locked="0"/>
    </xf>
    <xf numFmtId="1" fontId="5" fillId="3" borderId="60" xfId="0" applyNumberFormat="1" applyFont="1" applyFill="1" applyBorder="1" applyAlignment="1" applyProtection="1">
      <alignment horizontal="center" vertical="center"/>
      <protection locked="0"/>
    </xf>
    <xf numFmtId="1" fontId="5" fillId="3" borderId="78" xfId="0" applyNumberFormat="1" applyFont="1" applyFill="1" applyBorder="1" applyAlignment="1" applyProtection="1">
      <alignment horizontal="center" vertical="center"/>
      <protection locked="0"/>
    </xf>
    <xf numFmtId="1" fontId="5" fillId="3" borderId="76" xfId="0" applyNumberFormat="1" applyFont="1" applyFill="1" applyBorder="1" applyAlignment="1" applyProtection="1">
      <alignment horizontal="center" vertical="center"/>
      <protection locked="0"/>
    </xf>
    <xf numFmtId="49" fontId="28" fillId="4" borderId="17" xfId="0" applyNumberFormat="1" applyFont="1" applyFill="1" applyBorder="1" applyAlignment="1">
      <alignment horizontal="center" vertical="center" wrapText="1"/>
    </xf>
    <xf numFmtId="49" fontId="13" fillId="0" borderId="32" xfId="0" applyNumberFormat="1" applyFont="1" applyBorder="1" applyAlignment="1">
      <alignment horizontal="center" vertical="center" textRotation="90" wrapText="1"/>
    </xf>
    <xf numFmtId="0" fontId="13" fillId="0" borderId="77" xfId="0" applyFont="1" applyBorder="1" applyAlignment="1">
      <alignment horizontal="center" vertical="center" wrapText="1"/>
    </xf>
    <xf numFmtId="0" fontId="29" fillId="0" borderId="34" xfId="0" applyFont="1" applyBorder="1" applyAlignment="1">
      <alignment horizontal="center" vertical="center" wrapText="1"/>
    </xf>
    <xf numFmtId="49" fontId="13" fillId="0" borderId="41" xfId="0" applyNumberFormat="1" applyFont="1" applyBorder="1" applyAlignment="1">
      <alignment horizontal="center" vertical="center" textRotation="90" wrapText="1"/>
    </xf>
    <xf numFmtId="0" fontId="13" fillId="0" borderId="54" xfId="0" applyFont="1" applyBorder="1" applyAlignment="1">
      <alignment horizontal="center" vertical="center" wrapText="1"/>
    </xf>
    <xf numFmtId="0" fontId="29" fillId="0" borderId="43" xfId="0" applyFont="1" applyBorder="1" applyAlignment="1">
      <alignment horizontal="center" vertical="center" wrapText="1"/>
    </xf>
    <xf numFmtId="0" fontId="27" fillId="3" borderId="63" xfId="0" applyFont="1" applyFill="1" applyBorder="1" applyAlignment="1">
      <alignment horizontal="center" vertical="center" wrapText="1"/>
    </xf>
    <xf numFmtId="0" fontId="27" fillId="3" borderId="6" xfId="0" applyFont="1" applyFill="1" applyBorder="1" applyAlignment="1">
      <alignment horizontal="center" vertical="center" wrapText="1"/>
    </xf>
    <xf numFmtId="0" fontId="27" fillId="3" borderId="56" xfId="0" applyFont="1" applyFill="1" applyBorder="1" applyAlignment="1">
      <alignment horizontal="center" vertical="center" wrapText="1"/>
    </xf>
    <xf numFmtId="0" fontId="27" fillId="3" borderId="50" xfId="0" applyFont="1" applyFill="1" applyBorder="1" applyAlignment="1">
      <alignment horizontal="center" vertical="center" wrapText="1"/>
    </xf>
    <xf numFmtId="0" fontId="27" fillId="3" borderId="57" xfId="0" applyFont="1" applyFill="1" applyBorder="1" applyAlignment="1">
      <alignment horizontal="center" vertical="center" wrapText="1"/>
    </xf>
    <xf numFmtId="0" fontId="27" fillId="3" borderId="64" xfId="0" applyFont="1" applyFill="1" applyBorder="1" applyAlignment="1">
      <alignment horizontal="center" vertical="center" wrapText="1"/>
    </xf>
    <xf numFmtId="0" fontId="27" fillId="3" borderId="1" xfId="0" applyFont="1" applyFill="1" applyBorder="1" applyAlignment="1">
      <alignment horizontal="center" vertical="center" wrapText="1"/>
    </xf>
    <xf numFmtId="0" fontId="27" fillId="3" borderId="59" xfId="0" applyFont="1" applyFill="1" applyBorder="1" applyAlignment="1">
      <alignment horizontal="center" vertical="center" wrapText="1"/>
    </xf>
    <xf numFmtId="0" fontId="32" fillId="0" borderId="21" xfId="0" applyFont="1" applyBorder="1" applyAlignment="1" applyProtection="1">
      <alignment horizontal="center" vertical="center"/>
      <protection locked="0"/>
    </xf>
    <xf numFmtId="0" fontId="32" fillId="0" borderId="19" xfId="0" applyFont="1" applyBorder="1" applyAlignment="1" applyProtection="1">
      <alignment horizontal="center" vertical="center"/>
      <protection locked="0"/>
    </xf>
    <xf numFmtId="0" fontId="32" fillId="0" borderId="9" xfId="0" applyFont="1" applyBorder="1" applyAlignment="1" applyProtection="1">
      <alignment horizontal="center" vertical="center"/>
      <protection locked="0"/>
    </xf>
    <xf numFmtId="0" fontId="14" fillId="0" borderId="21" xfId="0" applyFont="1" applyBorder="1" applyAlignment="1" applyProtection="1">
      <alignment horizontal="center" vertical="center"/>
      <protection locked="0"/>
    </xf>
    <xf numFmtId="0" fontId="14" fillId="0" borderId="19" xfId="0" applyFont="1" applyBorder="1" applyAlignment="1" applyProtection="1">
      <alignment horizontal="center" vertical="center"/>
      <protection locked="0"/>
    </xf>
    <xf numFmtId="0" fontId="14" fillId="0" borderId="9" xfId="0" applyFont="1" applyBorder="1" applyAlignment="1" applyProtection="1">
      <alignment horizontal="center" vertical="center"/>
      <protection locked="0"/>
    </xf>
    <xf numFmtId="0" fontId="25" fillId="7" borderId="18" xfId="0" applyFont="1" applyFill="1" applyBorder="1" applyAlignment="1">
      <alignment horizontal="center" vertical="center"/>
    </xf>
    <xf numFmtId="0" fontId="25" fillId="7" borderId="19" xfId="0" applyFont="1" applyFill="1" applyBorder="1" applyAlignment="1">
      <alignment horizontal="center" vertical="center"/>
    </xf>
    <xf numFmtId="0" fontId="25" fillId="7" borderId="9" xfId="0" applyFont="1" applyFill="1" applyBorder="1" applyAlignment="1">
      <alignment horizontal="center" vertical="center"/>
    </xf>
    <xf numFmtId="165" fontId="52" fillId="0" borderId="42" xfId="0" applyNumberFormat="1" applyFont="1" applyBorder="1" applyAlignment="1">
      <alignment horizontal="center" vertical="center" wrapText="1"/>
    </xf>
    <xf numFmtId="165" fontId="52" fillId="0" borderId="44" xfId="0" applyNumberFormat="1" applyFont="1" applyBorder="1" applyAlignment="1">
      <alignment horizontal="center" vertical="center" wrapText="1"/>
    </xf>
    <xf numFmtId="2" fontId="61" fillId="0" borderId="69" xfId="0" applyNumberFormat="1" applyFont="1" applyBorder="1" applyAlignment="1">
      <alignment horizontal="center" vertical="center"/>
    </xf>
    <xf numFmtId="2" fontId="61" fillId="0" borderId="75" xfId="0" applyNumberFormat="1" applyFont="1" applyBorder="1" applyAlignment="1">
      <alignment horizontal="center" vertical="center"/>
    </xf>
    <xf numFmtId="2" fontId="61" fillId="0" borderId="61" xfId="0" applyNumberFormat="1" applyFont="1" applyBorder="1" applyAlignment="1">
      <alignment horizontal="center" vertical="center"/>
    </xf>
    <xf numFmtId="0" fontId="5" fillId="2" borderId="15" xfId="0" applyFont="1" applyFill="1" applyBorder="1" applyAlignment="1" applyProtection="1">
      <alignment vertical="center"/>
      <protection locked="0"/>
    </xf>
    <xf numFmtId="0" fontId="0" fillId="2" borderId="16" xfId="0" applyFill="1" applyBorder="1" applyAlignment="1" applyProtection="1">
      <alignment vertical="center"/>
      <protection locked="0"/>
    </xf>
    <xf numFmtId="0" fontId="0" fillId="2" borderId="15" xfId="0" applyFill="1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0" fillId="0" borderId="40" xfId="0" applyBorder="1" applyAlignment="1">
      <alignment horizontal="center" vertical="center"/>
    </xf>
    <xf numFmtId="0" fontId="0" fillId="0" borderId="68" xfId="0" applyBorder="1" applyAlignment="1">
      <alignment horizontal="center" vertical="center"/>
    </xf>
    <xf numFmtId="0" fontId="5" fillId="2" borderId="24" xfId="0" applyFont="1" applyFill="1" applyBorder="1" applyAlignment="1" applyProtection="1">
      <alignment horizontal="center" vertical="center"/>
      <protection locked="0"/>
    </xf>
    <xf numFmtId="0" fontId="5" fillId="2" borderId="25" xfId="0" applyFont="1" applyFill="1" applyBorder="1" applyAlignment="1" applyProtection="1">
      <alignment horizontal="center" vertical="center"/>
      <protection locked="0"/>
    </xf>
    <xf numFmtId="0" fontId="0" fillId="0" borderId="47" xfId="0" applyBorder="1" applyAlignment="1">
      <alignment horizontal="center" vertical="center"/>
    </xf>
    <xf numFmtId="0" fontId="0" fillId="0" borderId="67" xfId="0" applyBorder="1" applyAlignment="1">
      <alignment horizontal="center" vertical="center"/>
    </xf>
    <xf numFmtId="0" fontId="0" fillId="2" borderId="30" xfId="0" applyFill="1" applyBorder="1" applyAlignment="1" applyProtection="1">
      <alignment horizontal="center" vertical="center"/>
      <protection locked="0"/>
    </xf>
    <xf numFmtId="0" fontId="0" fillId="0" borderId="31" xfId="0" applyBorder="1" applyAlignment="1" applyProtection="1">
      <alignment horizontal="center" vertical="center"/>
      <protection locked="0"/>
    </xf>
    <xf numFmtId="0" fontId="5" fillId="2" borderId="28" xfId="0" applyFont="1" applyFill="1" applyBorder="1" applyAlignment="1" applyProtection="1">
      <alignment vertical="center"/>
      <protection locked="0"/>
    </xf>
    <xf numFmtId="0" fontId="0" fillId="2" borderId="29" xfId="0" applyFill="1" applyBorder="1" applyAlignment="1" applyProtection="1">
      <alignment vertical="center"/>
      <protection locked="0"/>
    </xf>
    <xf numFmtId="0" fontId="0" fillId="0" borderId="19" xfId="0" applyBorder="1" applyAlignment="1" applyProtection="1">
      <alignment vertical="center"/>
      <protection locked="0"/>
    </xf>
    <xf numFmtId="0" fontId="0" fillId="0" borderId="9" xfId="0" applyBorder="1" applyAlignment="1" applyProtection="1">
      <alignment vertical="center"/>
      <protection locked="0"/>
    </xf>
    <xf numFmtId="0" fontId="41" fillId="0" borderId="50" xfId="0" applyFont="1" applyBorder="1" applyAlignment="1">
      <alignment horizontal="left"/>
    </xf>
    <xf numFmtId="4" fontId="31" fillId="0" borderId="0" xfId="0" applyNumberFormat="1" applyFont="1" applyAlignment="1">
      <alignment horizontal="center" vertical="center" wrapText="1"/>
    </xf>
    <xf numFmtId="0" fontId="34" fillId="0" borderId="0" xfId="0" applyFont="1" applyAlignment="1">
      <alignment horizontal="center" vertical="center" wrapText="1"/>
    </xf>
    <xf numFmtId="0" fontId="39" fillId="0" borderId="48" xfId="0" applyFont="1" applyBorder="1" applyAlignment="1" applyProtection="1">
      <alignment horizontal="center" vertical="center"/>
      <protection locked="0"/>
    </xf>
    <xf numFmtId="0" fontId="40" fillId="0" borderId="66" xfId="0" applyFont="1" applyBorder="1" applyAlignment="1">
      <alignment horizontal="center" vertical="center"/>
    </xf>
    <xf numFmtId="0" fontId="13" fillId="0" borderId="37" xfId="0" applyFont="1" applyBorder="1" applyAlignment="1">
      <alignment horizontal="center" vertical="center"/>
    </xf>
    <xf numFmtId="0" fontId="14" fillId="0" borderId="22" xfId="0" applyFont="1" applyBorder="1" applyAlignment="1">
      <alignment horizontal="center" vertical="center"/>
    </xf>
    <xf numFmtId="0" fontId="0" fillId="2" borderId="25" xfId="0" applyFill="1" applyBorder="1" applyAlignment="1" applyProtection="1">
      <alignment horizontal="center" vertical="center"/>
      <protection locked="0"/>
    </xf>
    <xf numFmtId="0" fontId="32" fillId="0" borderId="37" xfId="0" applyFont="1" applyBorder="1" applyAlignment="1">
      <alignment horizontal="right" vertical="center"/>
    </xf>
    <xf numFmtId="0" fontId="33" fillId="0" borderId="22" xfId="0" applyFont="1" applyBorder="1" applyAlignment="1">
      <alignment horizontal="right"/>
    </xf>
    <xf numFmtId="49" fontId="2" fillId="0" borderId="19" xfId="0" applyNumberFormat="1" applyFont="1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35" fillId="0" borderId="38" xfId="0" applyFont="1" applyBorder="1" applyAlignment="1">
      <alignment horizontal="center" vertical="center" wrapText="1"/>
    </xf>
    <xf numFmtId="0" fontId="36" fillId="0" borderId="22" xfId="0" applyFont="1" applyBorder="1" applyAlignment="1">
      <alignment horizontal="center" wrapText="1"/>
    </xf>
    <xf numFmtId="49" fontId="5" fillId="3" borderId="69" xfId="0" applyNumberFormat="1" applyFont="1" applyFill="1" applyBorder="1" applyAlignment="1">
      <alignment horizontal="center" vertical="center" textRotation="90" wrapText="1"/>
    </xf>
    <xf numFmtId="49" fontId="5" fillId="3" borderId="75" xfId="0" applyNumberFormat="1" applyFont="1" applyFill="1" applyBorder="1" applyAlignment="1">
      <alignment horizontal="center" vertical="center" textRotation="90" wrapText="1"/>
    </xf>
    <xf numFmtId="49" fontId="5" fillId="3" borderId="61" xfId="0" applyNumberFormat="1" applyFont="1" applyFill="1" applyBorder="1" applyAlignment="1">
      <alignment horizontal="center" vertical="center" textRotation="90" wrapText="1"/>
    </xf>
    <xf numFmtId="4" fontId="37" fillId="0" borderId="56" xfId="0" applyNumberFormat="1" applyFont="1" applyBorder="1" applyAlignment="1">
      <alignment horizontal="center" vertical="center" wrapText="1"/>
    </xf>
    <xf numFmtId="4" fontId="37" fillId="0" borderId="59" xfId="0" applyNumberFormat="1" applyFont="1" applyBorder="1" applyAlignment="1">
      <alignment horizontal="center" vertical="center" wrapText="1"/>
    </xf>
    <xf numFmtId="0" fontId="0" fillId="0" borderId="63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6" xfId="0" applyBorder="1" applyAlignment="1">
      <alignment horizontal="center"/>
    </xf>
    <xf numFmtId="0" fontId="2" fillId="0" borderId="41" xfId="0" applyFont="1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0" fillId="0" borderId="54" xfId="0" applyBorder="1" applyAlignment="1">
      <alignment horizontal="center" vertical="center" wrapText="1"/>
    </xf>
    <xf numFmtId="0" fontId="0" fillId="0" borderId="55" xfId="0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0" fillId="0" borderId="44" xfId="0" applyBorder="1" applyAlignment="1">
      <alignment horizontal="center" vertical="center" wrapText="1"/>
    </xf>
    <xf numFmtId="0" fontId="0" fillId="0" borderId="56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49" fontId="2" fillId="0" borderId="45" xfId="0" applyNumberFormat="1" applyFont="1" applyBorder="1" applyAlignment="1">
      <alignment horizontal="center" vertical="center" wrapText="1"/>
    </xf>
    <xf numFmtId="0" fontId="0" fillId="0" borderId="53" xfId="0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14" fillId="0" borderId="22" xfId="0" applyFont="1" applyBorder="1" applyAlignment="1" applyProtection="1">
      <alignment horizontal="left" vertical="center"/>
      <protection locked="0"/>
    </xf>
    <xf numFmtId="0" fontId="0" fillId="0" borderId="21" xfId="0" applyBorder="1" applyAlignment="1" applyProtection="1">
      <alignment vertical="center"/>
      <protection locked="0"/>
    </xf>
    <xf numFmtId="0" fontId="0" fillId="0" borderId="23" xfId="0" applyBorder="1" applyAlignment="1" applyProtection="1">
      <alignment vertical="center"/>
      <protection locked="0"/>
    </xf>
    <xf numFmtId="0" fontId="13" fillId="0" borderId="18" xfId="0" applyFont="1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2" borderId="24" xfId="0" applyFill="1" applyBorder="1" applyAlignment="1" applyProtection="1">
      <alignment horizontal="center" vertical="center"/>
      <protection locked="0"/>
    </xf>
    <xf numFmtId="0" fontId="0" fillId="0" borderId="25" xfId="0" applyBorder="1" applyAlignment="1" applyProtection="1">
      <alignment horizontal="center" vertical="center"/>
      <protection locked="0"/>
    </xf>
    <xf numFmtId="0" fontId="17" fillId="0" borderId="32" xfId="0" applyFont="1" applyBorder="1" applyAlignment="1">
      <alignment horizontal="center" vertical="center" wrapText="1"/>
    </xf>
    <xf numFmtId="0" fontId="17" fillId="0" borderId="77" xfId="0" applyFont="1" applyBorder="1" applyAlignment="1">
      <alignment horizontal="center" wrapText="1"/>
    </xf>
    <xf numFmtId="0" fontId="17" fillId="0" borderId="34" xfId="0" applyFont="1" applyBorder="1" applyAlignment="1">
      <alignment horizontal="center" wrapText="1"/>
    </xf>
    <xf numFmtId="4" fontId="31" fillId="6" borderId="6" xfId="0" applyNumberFormat="1" applyFont="1" applyFill="1" applyBorder="1" applyAlignment="1">
      <alignment horizontal="center" vertical="center" wrapText="1"/>
    </xf>
    <xf numFmtId="4" fontId="31" fillId="5" borderId="18" xfId="0" applyNumberFormat="1" applyFont="1" applyFill="1" applyBorder="1" applyAlignment="1">
      <alignment horizontal="center" vertical="center" wrapText="1"/>
    </xf>
    <xf numFmtId="0" fontId="34" fillId="5" borderId="9" xfId="0" applyFont="1" applyFill="1" applyBorder="1" applyAlignment="1">
      <alignment horizontal="center" vertical="center" wrapText="1"/>
    </xf>
    <xf numFmtId="0" fontId="0" fillId="3" borderId="63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3" borderId="56" xfId="0" applyFill="1" applyBorder="1" applyAlignment="1">
      <alignment horizontal="center"/>
    </xf>
    <xf numFmtId="49" fontId="32" fillId="3" borderId="21" xfId="0" applyNumberFormat="1" applyFont="1" applyFill="1" applyBorder="1" applyAlignment="1">
      <alignment horizontal="center" vertical="center"/>
    </xf>
    <xf numFmtId="49" fontId="32" fillId="3" borderId="19" xfId="0" applyNumberFormat="1" applyFont="1" applyFill="1" applyBorder="1" applyAlignment="1">
      <alignment horizontal="center" vertical="center"/>
    </xf>
    <xf numFmtId="49" fontId="32" fillId="3" borderId="9" xfId="0" applyNumberFormat="1" applyFont="1" applyFill="1" applyBorder="1" applyAlignment="1">
      <alignment horizontal="center" vertical="center"/>
    </xf>
    <xf numFmtId="0" fontId="20" fillId="3" borderId="63" xfId="0" applyFont="1" applyFill="1" applyBorder="1" applyAlignment="1">
      <alignment horizontal="center" vertical="center" wrapText="1"/>
    </xf>
    <xf numFmtId="0" fontId="50" fillId="3" borderId="6" xfId="0" applyFont="1" applyFill="1" applyBorder="1" applyAlignment="1">
      <alignment horizontal="center" vertical="center" wrapText="1"/>
    </xf>
    <xf numFmtId="0" fontId="50" fillId="3" borderId="56" xfId="0" applyFont="1" applyFill="1" applyBorder="1" applyAlignment="1">
      <alignment horizontal="center" vertical="center" wrapText="1"/>
    </xf>
    <xf numFmtId="0" fontId="50" fillId="3" borderId="50" xfId="0" applyFont="1" applyFill="1" applyBorder="1" applyAlignment="1">
      <alignment horizontal="center" vertical="center" wrapText="1"/>
    </xf>
    <xf numFmtId="0" fontId="50" fillId="3" borderId="0" xfId="0" applyFont="1" applyFill="1" applyAlignment="1">
      <alignment horizontal="center" vertical="center" wrapText="1"/>
    </xf>
    <xf numFmtId="0" fontId="50" fillId="3" borderId="57" xfId="0" applyFont="1" applyFill="1" applyBorder="1" applyAlignment="1">
      <alignment horizontal="center" vertical="center" wrapText="1"/>
    </xf>
    <xf numFmtId="0" fontId="50" fillId="3" borderId="64" xfId="0" applyFont="1" applyFill="1" applyBorder="1" applyAlignment="1">
      <alignment horizontal="center" vertical="center" wrapText="1"/>
    </xf>
    <xf numFmtId="0" fontId="50" fillId="3" borderId="1" xfId="0" applyFont="1" applyFill="1" applyBorder="1" applyAlignment="1">
      <alignment horizontal="center" vertical="center" wrapText="1"/>
    </xf>
    <xf numFmtId="0" fontId="50" fillId="3" borderId="59" xfId="0" applyFont="1" applyFill="1" applyBorder="1" applyAlignment="1">
      <alignment horizontal="center" vertical="center" wrapText="1"/>
    </xf>
    <xf numFmtId="0" fontId="56" fillId="3" borderId="64" xfId="0" applyFont="1" applyFill="1" applyBorder="1" applyAlignment="1">
      <alignment horizontal="right" vertical="center"/>
    </xf>
    <xf numFmtId="0" fontId="56" fillId="3" borderId="1" xfId="0" applyFont="1" applyFill="1" applyBorder="1" applyAlignment="1">
      <alignment horizontal="right" vertical="center"/>
    </xf>
    <xf numFmtId="0" fontId="56" fillId="3" borderId="59" xfId="0" applyFont="1" applyFill="1" applyBorder="1" applyAlignment="1">
      <alignment horizontal="right" vertical="center"/>
    </xf>
    <xf numFmtId="49" fontId="25" fillId="4" borderId="3" xfId="0" applyNumberFormat="1" applyFont="1" applyFill="1" applyBorder="1" applyAlignment="1">
      <alignment horizontal="center" vertical="center"/>
    </xf>
    <xf numFmtId="49" fontId="25" fillId="4" borderId="7" xfId="0" applyNumberFormat="1" applyFont="1" applyFill="1" applyBorder="1" applyAlignment="1">
      <alignment horizontal="center" vertical="center"/>
    </xf>
    <xf numFmtId="0" fontId="39" fillId="4" borderId="2" xfId="0" applyFont="1" applyFill="1" applyBorder="1" applyAlignment="1">
      <alignment horizontal="right" vertical="center" wrapText="1"/>
    </xf>
    <xf numFmtId="0" fontId="39" fillId="4" borderId="3" xfId="0" applyFont="1" applyFill="1" applyBorder="1" applyAlignment="1">
      <alignment horizontal="right" vertical="center" wrapText="1"/>
    </xf>
    <xf numFmtId="0" fontId="39" fillId="4" borderId="4" xfId="0" applyFont="1" applyFill="1" applyBorder="1" applyAlignment="1">
      <alignment horizontal="right" vertical="center" wrapText="1"/>
    </xf>
    <xf numFmtId="0" fontId="39" fillId="4" borderId="5" xfId="0" applyFont="1" applyFill="1" applyBorder="1" applyAlignment="1">
      <alignment horizontal="right" vertical="center" wrapText="1"/>
    </xf>
    <xf numFmtId="49" fontId="54" fillId="3" borderId="5" xfId="0" applyNumberFormat="1" applyFont="1" applyFill="1" applyBorder="1" applyAlignment="1" applyProtection="1">
      <alignment horizontal="center" vertical="center"/>
      <protection locked="0"/>
    </xf>
    <xf numFmtId="49" fontId="54" fillId="3" borderId="8" xfId="0" applyNumberFormat="1" applyFont="1" applyFill="1" applyBorder="1" applyAlignment="1" applyProtection="1">
      <alignment horizontal="center" vertical="center"/>
      <protection locked="0"/>
    </xf>
    <xf numFmtId="0" fontId="7" fillId="3" borderId="50" xfId="0" applyFont="1" applyFill="1" applyBorder="1" applyAlignment="1">
      <alignment horizontal="left"/>
    </xf>
    <xf numFmtId="0" fontId="7" fillId="3" borderId="0" xfId="0" applyFont="1" applyFill="1" applyAlignment="1">
      <alignment horizontal="left"/>
    </xf>
    <xf numFmtId="0" fontId="32" fillId="4" borderId="37" xfId="0" applyFont="1" applyFill="1" applyBorder="1" applyAlignment="1">
      <alignment horizontal="right" vertical="center"/>
    </xf>
    <xf numFmtId="0" fontId="33" fillId="4" borderId="22" xfId="0" applyFont="1" applyFill="1" applyBorder="1" applyAlignment="1">
      <alignment horizontal="right"/>
    </xf>
    <xf numFmtId="49" fontId="25" fillId="4" borderId="3" xfId="0" applyNumberFormat="1" applyFont="1" applyFill="1" applyBorder="1" applyAlignment="1">
      <alignment horizontal="center" vertical="center" wrapText="1"/>
    </xf>
    <xf numFmtId="0" fontId="39" fillId="3" borderId="5" xfId="0" applyFont="1" applyFill="1" applyBorder="1" applyAlignment="1" applyProtection="1">
      <alignment horizontal="center" vertical="center" wrapText="1"/>
      <protection locked="0"/>
    </xf>
    <xf numFmtId="0" fontId="17" fillId="4" borderId="63" xfId="0" applyFont="1" applyFill="1" applyBorder="1" applyAlignment="1">
      <alignment horizontal="center" vertical="center"/>
    </xf>
    <xf numFmtId="0" fontId="17" fillId="4" borderId="47" xfId="0" applyFont="1" applyFill="1" applyBorder="1" applyAlignment="1">
      <alignment horizontal="center" vertical="center"/>
    </xf>
    <xf numFmtId="0" fontId="25" fillId="3" borderId="63" xfId="0" applyFont="1" applyFill="1" applyBorder="1" applyAlignment="1">
      <alignment horizontal="center" vertical="center"/>
    </xf>
    <xf numFmtId="0" fontId="25" fillId="3" borderId="6" xfId="0" applyFont="1" applyFill="1" applyBorder="1" applyAlignment="1">
      <alignment horizontal="center" vertical="center"/>
    </xf>
    <xf numFmtId="0" fontId="25" fillId="3" borderId="56" xfId="0" applyFont="1" applyFill="1" applyBorder="1" applyAlignment="1">
      <alignment horizontal="center" vertical="center"/>
    </xf>
    <xf numFmtId="0" fontId="19" fillId="4" borderId="32" xfId="0" applyFont="1" applyFill="1" applyBorder="1" applyAlignment="1">
      <alignment horizontal="center" vertical="center" wrapText="1"/>
    </xf>
    <xf numFmtId="0" fontId="0" fillId="4" borderId="27" xfId="0" applyFill="1" applyBorder="1" applyAlignment="1">
      <alignment horizontal="center" vertical="center" wrapText="1"/>
    </xf>
    <xf numFmtId="0" fontId="19" fillId="4" borderId="33" xfId="0" applyFont="1" applyFill="1" applyBorder="1" applyAlignment="1">
      <alignment horizontal="center" vertical="center" wrapText="1"/>
    </xf>
    <xf numFmtId="0" fontId="19" fillId="4" borderId="46" xfId="0" applyFont="1" applyFill="1" applyBorder="1" applyAlignment="1">
      <alignment horizontal="center" vertical="center" wrapText="1"/>
    </xf>
    <xf numFmtId="0" fontId="19" fillId="4" borderId="27" xfId="0" applyFont="1" applyFill="1" applyBorder="1" applyAlignment="1">
      <alignment horizontal="center" vertical="center" wrapText="1"/>
    </xf>
    <xf numFmtId="0" fontId="19" fillId="4" borderId="41" xfId="0" applyFont="1" applyFill="1" applyBorder="1" applyAlignment="1">
      <alignment horizontal="center" vertical="center" wrapText="1"/>
    </xf>
    <xf numFmtId="0" fontId="19" fillId="4" borderId="24" xfId="0" applyFont="1" applyFill="1" applyBorder="1" applyAlignment="1">
      <alignment horizontal="center" vertical="center" wrapText="1"/>
    </xf>
    <xf numFmtId="2" fontId="38" fillId="0" borderId="7" xfId="0" applyNumberFormat="1" applyFont="1" applyBorder="1" applyAlignment="1">
      <alignment horizontal="center" vertical="center"/>
    </xf>
    <xf numFmtId="2" fontId="38" fillId="0" borderId="8" xfId="0" applyNumberFormat="1" applyFont="1" applyBorder="1" applyAlignment="1">
      <alignment horizontal="center" vertical="center"/>
    </xf>
    <xf numFmtId="2" fontId="38" fillId="0" borderId="14" xfId="0" applyNumberFormat="1" applyFont="1" applyBorder="1" applyAlignment="1">
      <alignment horizontal="center" vertical="center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81" xfId="0" applyBorder="1" applyAlignment="1" applyProtection="1">
      <alignment horizontal="center" vertical="center"/>
      <protection locked="0"/>
    </xf>
    <xf numFmtId="0" fontId="0" fillId="0" borderId="51" xfId="0" applyBorder="1" applyAlignment="1" applyProtection="1">
      <alignment horizontal="center" vertical="center"/>
      <protection locked="0"/>
    </xf>
    <xf numFmtId="0" fontId="0" fillId="3" borderId="0" xfId="0" applyFill="1" applyBorder="1" applyAlignment="1" applyProtection="1">
      <alignment horizontal="center" vertical="center"/>
    </xf>
    <xf numFmtId="0" fontId="1" fillId="3" borderId="0" xfId="0" applyFont="1" applyFill="1" applyBorder="1" applyAlignment="1" applyProtection="1">
      <alignment horizontal="center" vertical="center"/>
    </xf>
    <xf numFmtId="0" fontId="0" fillId="3" borderId="0" xfId="0" applyFill="1" applyBorder="1" applyProtection="1"/>
    <xf numFmtId="0" fontId="0" fillId="3" borderId="1" xfId="0" applyFill="1" applyBorder="1" applyAlignment="1" applyProtection="1">
      <alignment horizontal="center" vertical="center"/>
    </xf>
    <xf numFmtId="0" fontId="23" fillId="2" borderId="1" xfId="0" applyFont="1" applyFill="1" applyBorder="1" applyAlignment="1" applyProtection="1">
      <alignment horizontal="center" vertical="center"/>
    </xf>
    <xf numFmtId="0" fontId="0" fillId="0" borderId="1" xfId="0" applyBorder="1" applyAlignment="1" applyProtection="1">
      <alignment vertical="center"/>
    </xf>
    <xf numFmtId="0" fontId="60" fillId="0" borderId="1" xfId="0" applyFont="1" applyBorder="1" applyAlignment="1" applyProtection="1">
      <alignment horizontal="center" vertical="center" wrapText="1"/>
    </xf>
    <xf numFmtId="0" fontId="0" fillId="8" borderId="51" xfId="0" applyFill="1" applyBorder="1" applyAlignment="1" applyProtection="1">
      <alignment horizontal="center" vertical="center"/>
    </xf>
    <xf numFmtId="0" fontId="41" fillId="0" borderId="0" xfId="0" applyFont="1" applyBorder="1" applyAlignment="1">
      <alignment horizontal="left"/>
    </xf>
    <xf numFmtId="0" fontId="41" fillId="0" borderId="0" xfId="0" applyFont="1" applyBorder="1"/>
    <xf numFmtId="0" fontId="45" fillId="0" borderId="0" xfId="0" applyFont="1" applyBorder="1"/>
    <xf numFmtId="0" fontId="0" fillId="0" borderId="0" xfId="0" applyBorder="1"/>
    <xf numFmtId="0" fontId="27" fillId="3" borderId="0" xfId="0" applyFont="1" applyFill="1" applyBorder="1" applyAlignment="1">
      <alignment horizontal="center" vertical="center" wrapText="1"/>
    </xf>
    <xf numFmtId="0" fontId="45" fillId="0" borderId="0" xfId="0" applyFont="1" applyBorder="1"/>
    <xf numFmtId="0" fontId="6" fillId="0" borderId="0" xfId="0" applyFont="1" applyBorder="1" applyAlignment="1">
      <alignment horizontal="left"/>
    </xf>
    <xf numFmtId="0" fontId="34" fillId="3" borderId="0" xfId="0" applyFont="1" applyFill="1" applyBorder="1" applyAlignment="1">
      <alignment horizontal="center" vertical="center" wrapText="1"/>
    </xf>
    <xf numFmtId="4" fontId="5" fillId="0" borderId="0" xfId="0" applyNumberFormat="1" applyFont="1" applyBorder="1" applyAlignment="1">
      <alignment horizontal="center"/>
    </xf>
    <xf numFmtId="1" fontId="5" fillId="0" borderId="0" xfId="0" applyNumberFormat="1" applyFont="1" applyBorder="1" applyAlignment="1" applyProtection="1">
      <alignment horizontal="center" vertical="center"/>
      <protection locked="0"/>
    </xf>
    <xf numFmtId="0" fontId="0" fillId="0" borderId="0" xfId="0" applyBorder="1" applyAlignment="1">
      <alignment horizontal="center" vertical="center"/>
    </xf>
    <xf numFmtId="16" fontId="30" fillId="3" borderId="0" xfId="0" applyNumberFormat="1" applyFont="1" applyFill="1" applyBorder="1" applyAlignment="1" applyProtection="1">
      <alignment horizontal="center" vertical="center"/>
    </xf>
    <xf numFmtId="0" fontId="22" fillId="3" borderId="0" xfId="0" applyFont="1" applyFill="1" applyBorder="1" applyAlignment="1" applyProtection="1">
      <alignment horizontal="center" vertical="center"/>
    </xf>
    <xf numFmtId="0" fontId="0" fillId="0" borderId="0" xfId="0" applyBorder="1" applyAlignment="1" applyProtection="1">
      <alignment vertical="center"/>
    </xf>
    <xf numFmtId="0" fontId="60" fillId="0" borderId="0" xfId="0" applyFont="1" applyBorder="1" applyAlignment="1" applyProtection="1">
      <alignment horizontal="center" vertical="center" wrapText="1"/>
    </xf>
    <xf numFmtId="0" fontId="23" fillId="2" borderId="0" xfId="0" applyFont="1" applyFill="1" applyBorder="1" applyAlignment="1" applyProtection="1">
      <alignment horizontal="center" vertical="center"/>
    </xf>
    <xf numFmtId="0" fontId="0" fillId="3" borderId="1" xfId="0" applyFill="1" applyBorder="1" applyProtection="1"/>
    <xf numFmtId="0" fontId="0" fillId="3" borderId="63" xfId="0" applyFill="1" applyBorder="1" applyAlignment="1" applyProtection="1">
      <alignment horizontal="center"/>
    </xf>
    <xf numFmtId="0" fontId="0" fillId="3" borderId="6" xfId="0" applyFill="1" applyBorder="1" applyAlignment="1" applyProtection="1">
      <alignment horizontal="center"/>
    </xf>
    <xf numFmtId="0" fontId="0" fillId="3" borderId="56" xfId="0" applyFill="1" applyBorder="1" applyAlignment="1" applyProtection="1">
      <alignment horizontal="center"/>
    </xf>
    <xf numFmtId="0" fontId="7" fillId="3" borderId="50" xfId="0" applyFont="1" applyFill="1" applyBorder="1" applyAlignment="1" applyProtection="1">
      <alignment horizontal="left" vertical="center"/>
    </xf>
    <xf numFmtId="0" fontId="0" fillId="3" borderId="0" xfId="0" applyFill="1" applyProtection="1"/>
    <xf numFmtId="22" fontId="32" fillId="3" borderId="63" xfId="0" applyNumberFormat="1" applyFont="1" applyFill="1" applyBorder="1" applyAlignment="1" applyProtection="1">
      <alignment horizontal="center" vertical="center" wrapText="1"/>
    </xf>
    <xf numFmtId="22" fontId="32" fillId="3" borderId="6" xfId="0" applyNumberFormat="1" applyFont="1" applyFill="1" applyBorder="1" applyAlignment="1" applyProtection="1">
      <alignment horizontal="center" vertical="center"/>
    </xf>
    <xf numFmtId="22" fontId="32" fillId="3" borderId="56" xfId="0" applyNumberFormat="1" applyFont="1" applyFill="1" applyBorder="1" applyAlignment="1" applyProtection="1">
      <alignment horizontal="center" vertical="center"/>
    </xf>
    <xf numFmtId="22" fontId="32" fillId="3" borderId="50" xfId="0" applyNumberFormat="1" applyFont="1" applyFill="1" applyBorder="1" applyAlignment="1" applyProtection="1">
      <alignment horizontal="center" vertical="center"/>
    </xf>
    <xf numFmtId="22" fontId="32" fillId="3" borderId="57" xfId="0" applyNumberFormat="1" applyFont="1" applyFill="1" applyBorder="1" applyAlignment="1" applyProtection="1">
      <alignment horizontal="center" vertical="center"/>
    </xf>
    <xf numFmtId="22" fontId="32" fillId="3" borderId="64" xfId="0" applyNumberFormat="1" applyFont="1" applyFill="1" applyBorder="1" applyAlignment="1" applyProtection="1">
      <alignment horizontal="center" vertical="center"/>
    </xf>
    <xf numFmtId="22" fontId="32" fillId="3" borderId="1" xfId="0" applyNumberFormat="1" applyFont="1" applyFill="1" applyBorder="1" applyAlignment="1" applyProtection="1">
      <alignment horizontal="center" vertical="center"/>
    </xf>
    <xf numFmtId="22" fontId="32" fillId="3" borderId="59" xfId="0" applyNumberFormat="1" applyFont="1" applyFill="1" applyBorder="1" applyAlignment="1" applyProtection="1">
      <alignment horizontal="center" vertical="center"/>
    </xf>
    <xf numFmtId="0" fontId="67" fillId="3" borderId="50" xfId="0" applyFont="1" applyFill="1" applyBorder="1" applyAlignment="1" applyProtection="1">
      <alignment horizontal="right" vertical="center"/>
    </xf>
    <xf numFmtId="0" fontId="67" fillId="3" borderId="57" xfId="0" applyFont="1" applyFill="1" applyBorder="1" applyAlignment="1" applyProtection="1">
      <alignment horizontal="right" vertical="center"/>
    </xf>
    <xf numFmtId="16" fontId="30" fillId="0" borderId="86" xfId="0" applyNumberFormat="1" applyFont="1" applyBorder="1" applyAlignment="1">
      <alignment horizontal="center" vertical="center"/>
    </xf>
    <xf numFmtId="0" fontId="0" fillId="0" borderId="52" xfId="0" applyBorder="1" applyAlignment="1" applyProtection="1">
      <alignment horizontal="center" vertical="center"/>
      <protection locked="0"/>
    </xf>
    <xf numFmtId="0" fontId="0" fillId="8" borderId="52" xfId="0" applyFill="1" applyBorder="1" applyAlignment="1" applyProtection="1">
      <alignment horizontal="center" vertical="center"/>
    </xf>
    <xf numFmtId="0" fontId="0" fillId="0" borderId="14" xfId="0" applyBorder="1" applyAlignment="1" applyProtection="1">
      <alignment horizontal="center" vertical="center"/>
      <protection locked="0"/>
    </xf>
    <xf numFmtId="0" fontId="42" fillId="3" borderId="63" xfId="0" applyFont="1" applyFill="1" applyBorder="1" applyAlignment="1" applyProtection="1">
      <alignment horizontal="center" vertical="center" wrapText="1"/>
    </xf>
    <xf numFmtId="0" fontId="42" fillId="3" borderId="6" xfId="0" applyFont="1" applyFill="1" applyBorder="1" applyAlignment="1" applyProtection="1">
      <alignment horizontal="center" vertical="center" wrapText="1"/>
    </xf>
    <xf numFmtId="0" fontId="42" fillId="3" borderId="56" xfId="0" applyFont="1" applyFill="1" applyBorder="1" applyAlignment="1" applyProtection="1">
      <alignment horizontal="center" vertical="center" wrapText="1"/>
    </xf>
    <xf numFmtId="0" fontId="26" fillId="3" borderId="57" xfId="0" applyFont="1" applyFill="1" applyBorder="1" applyProtection="1"/>
    <xf numFmtId="0" fontId="43" fillId="3" borderId="50" xfId="0" applyFont="1" applyFill="1" applyBorder="1" applyAlignment="1" applyProtection="1">
      <alignment horizontal="left" vertical="top" wrapText="1"/>
    </xf>
    <xf numFmtId="0" fontId="43" fillId="3" borderId="57" xfId="0" applyFont="1" applyFill="1" applyBorder="1" applyAlignment="1" applyProtection="1">
      <alignment horizontal="left" vertical="top" wrapText="1"/>
    </xf>
    <xf numFmtId="0" fontId="62" fillId="3" borderId="57" xfId="0" applyFont="1" applyFill="1" applyBorder="1" applyAlignment="1" applyProtection="1">
      <alignment vertical="top" wrapText="1"/>
    </xf>
    <xf numFmtId="0" fontId="48" fillId="3" borderId="64" xfId="0" applyFont="1" applyFill="1" applyBorder="1" applyAlignment="1" applyProtection="1">
      <alignment horizontal="center" wrapText="1"/>
    </xf>
    <xf numFmtId="0" fontId="47" fillId="3" borderId="1" xfId="0" applyFont="1" applyFill="1" applyBorder="1" applyAlignment="1" applyProtection="1">
      <alignment horizontal="center" wrapText="1"/>
    </xf>
    <xf numFmtId="0" fontId="47" fillId="3" borderId="59" xfId="0" applyFont="1" applyFill="1" applyBorder="1" applyAlignment="1" applyProtection="1">
      <alignment horizontal="center" wrapText="1"/>
    </xf>
    <xf numFmtId="0" fontId="0" fillId="3" borderId="50" xfId="0" applyFill="1" applyBorder="1" applyAlignment="1" applyProtection="1">
      <alignment horizontal="center"/>
    </xf>
    <xf numFmtId="4" fontId="18" fillId="4" borderId="18" xfId="0" applyNumberFormat="1" applyFont="1" applyFill="1" applyBorder="1" applyAlignment="1" applyProtection="1">
      <alignment horizontal="center" vertical="center" wrapText="1"/>
    </xf>
    <xf numFmtId="4" fontId="18" fillId="4" borderId="19" xfId="0" applyNumberFormat="1" applyFont="1" applyFill="1" applyBorder="1" applyAlignment="1" applyProtection="1">
      <alignment horizontal="center" vertical="center" wrapText="1"/>
    </xf>
    <xf numFmtId="4" fontId="18" fillId="4" borderId="9" xfId="0" applyNumberFormat="1" applyFont="1" applyFill="1" applyBorder="1" applyAlignment="1" applyProtection="1">
      <alignment horizontal="center" vertical="center" wrapText="1"/>
    </xf>
    <xf numFmtId="4" fontId="31" fillId="0" borderId="18" xfId="0" applyNumberFormat="1" applyFont="1" applyBorder="1" applyAlignment="1" applyProtection="1">
      <alignment horizontal="center" vertical="center" wrapText="1"/>
    </xf>
    <xf numFmtId="4" fontId="31" fillId="0" borderId="19" xfId="0" applyNumberFormat="1" applyFont="1" applyBorder="1" applyAlignment="1" applyProtection="1">
      <alignment horizontal="center" vertical="center" wrapText="1"/>
    </xf>
    <xf numFmtId="4" fontId="13" fillId="0" borderId="18" xfId="0" applyNumberFormat="1" applyFont="1" applyBorder="1" applyAlignment="1" applyProtection="1">
      <alignment horizontal="center" vertical="center"/>
    </xf>
    <xf numFmtId="0" fontId="29" fillId="0" borderId="19" xfId="0" applyFont="1" applyBorder="1" applyAlignment="1" applyProtection="1">
      <alignment horizontal="center" vertical="center"/>
    </xf>
    <xf numFmtId="4" fontId="56" fillId="0" borderId="64" xfId="0" applyNumberFormat="1" applyFont="1" applyBorder="1" applyAlignment="1" applyProtection="1">
      <alignment horizontal="center" vertical="center"/>
    </xf>
    <xf numFmtId="0" fontId="57" fillId="0" borderId="59" xfId="0" applyFont="1" applyBorder="1" applyAlignment="1" applyProtection="1">
      <alignment horizontal="center" vertical="center"/>
    </xf>
    <xf numFmtId="49" fontId="2" fillId="0" borderId="45" xfId="0" applyNumberFormat="1" applyFont="1" applyBorder="1" applyAlignment="1" applyProtection="1">
      <alignment horizontal="center" vertical="center" wrapText="1"/>
    </xf>
    <xf numFmtId="49" fontId="2" fillId="0" borderId="41" xfId="0" applyNumberFormat="1" applyFont="1" applyBorder="1" applyAlignment="1" applyProtection="1">
      <alignment horizontal="center" vertical="center" wrapText="1"/>
    </xf>
    <xf numFmtId="0" fontId="5" fillId="0" borderId="42" xfId="0" applyFont="1" applyBorder="1" applyAlignment="1" applyProtection="1">
      <alignment horizontal="center" vertical="center" wrapText="1"/>
    </xf>
    <xf numFmtId="0" fontId="2" fillId="0" borderId="41" xfId="0" applyFont="1" applyBorder="1" applyAlignment="1" applyProtection="1">
      <alignment horizontal="center" vertical="center" wrapText="1"/>
    </xf>
    <xf numFmtId="0" fontId="0" fillId="0" borderId="42" xfId="0" applyBorder="1" applyAlignment="1" applyProtection="1">
      <alignment horizontal="center" vertical="center" wrapText="1"/>
    </xf>
    <xf numFmtId="49" fontId="2" fillId="0" borderId="21" xfId="0" applyNumberFormat="1" applyFont="1" applyBorder="1" applyAlignment="1" applyProtection="1">
      <alignment horizontal="center" vertical="center" wrapText="1"/>
    </xf>
    <xf numFmtId="0" fontId="0" fillId="0" borderId="38" xfId="0" applyBorder="1" applyAlignment="1" applyProtection="1">
      <alignment horizontal="center" vertical="center" wrapText="1"/>
    </xf>
    <xf numFmtId="49" fontId="13" fillId="0" borderId="32" xfId="0" applyNumberFormat="1" applyFont="1" applyBorder="1" applyAlignment="1" applyProtection="1">
      <alignment horizontal="center" vertical="center" textRotation="90" wrapText="1"/>
    </xf>
    <xf numFmtId="49" fontId="13" fillId="0" borderId="33" xfId="0" applyNumberFormat="1" applyFont="1" applyBorder="1" applyAlignment="1" applyProtection="1">
      <alignment horizontal="center" vertical="center" textRotation="90" wrapText="1"/>
    </xf>
    <xf numFmtId="49" fontId="13" fillId="0" borderId="2" xfId="0" applyNumberFormat="1" applyFont="1" applyBorder="1" applyAlignment="1" applyProtection="1">
      <alignment horizontal="center" vertical="center" textRotation="90" wrapText="1"/>
    </xf>
    <xf numFmtId="49" fontId="13" fillId="0" borderId="3" xfId="0" applyNumberFormat="1" applyFont="1" applyBorder="1" applyAlignment="1" applyProtection="1">
      <alignment horizontal="center" vertical="center" textRotation="90" wrapText="1"/>
    </xf>
    <xf numFmtId="49" fontId="13" fillId="0" borderId="12" xfId="0" applyNumberFormat="1" applyFont="1" applyBorder="1" applyAlignment="1" applyProtection="1">
      <alignment horizontal="center" vertical="center" textRotation="90" wrapText="1"/>
    </xf>
    <xf numFmtId="49" fontId="31" fillId="0" borderId="2" xfId="0" applyNumberFormat="1" applyFont="1" applyBorder="1" applyAlignment="1" applyProtection="1">
      <alignment horizontal="center" vertical="center" wrapText="1"/>
    </xf>
    <xf numFmtId="49" fontId="31" fillId="0" borderId="7" xfId="0" applyNumberFormat="1" applyFont="1" applyBorder="1" applyAlignment="1" applyProtection="1">
      <alignment horizontal="center" vertical="center" wrapText="1"/>
    </xf>
    <xf numFmtId="0" fontId="0" fillId="0" borderId="36" xfId="0" applyBorder="1" applyAlignment="1" applyProtection="1">
      <alignment horizontal="center" vertical="center" wrapText="1"/>
    </xf>
    <xf numFmtId="0" fontId="5" fillId="0" borderId="43" xfId="0" applyFont="1" applyBorder="1" applyAlignment="1" applyProtection="1">
      <alignment horizontal="center" vertical="center" wrapText="1"/>
    </xf>
    <xf numFmtId="0" fontId="5" fillId="0" borderId="44" xfId="0" applyFont="1" applyBorder="1" applyAlignment="1" applyProtection="1">
      <alignment horizontal="center" vertical="center" wrapText="1"/>
    </xf>
    <xf numFmtId="0" fontId="0" fillId="0" borderId="43" xfId="0" applyBorder="1" applyAlignment="1" applyProtection="1">
      <alignment horizontal="center" vertical="center" wrapText="1"/>
    </xf>
    <xf numFmtId="0" fontId="0" fillId="0" borderId="44" xfId="0" applyBorder="1" applyAlignment="1" applyProtection="1">
      <alignment horizontal="center" vertical="center" wrapText="1"/>
    </xf>
    <xf numFmtId="0" fontId="5" fillId="0" borderId="21" xfId="0" applyFont="1" applyBorder="1" applyAlignment="1" applyProtection="1">
      <alignment horizontal="center" vertical="center" wrapText="1"/>
    </xf>
    <xf numFmtId="0" fontId="14" fillId="0" borderId="34" xfId="0" applyFont="1" applyBorder="1" applyAlignment="1" applyProtection="1">
      <alignment horizontal="center" vertical="center" wrapText="1"/>
    </xf>
    <xf numFmtId="0" fontId="14" fillId="0" borderId="35" xfId="0" applyFont="1" applyBorder="1" applyAlignment="1" applyProtection="1">
      <alignment horizontal="center" vertical="center" wrapText="1"/>
    </xf>
    <xf numFmtId="166" fontId="14" fillId="0" borderId="36" xfId="0" applyNumberFormat="1" applyFont="1" applyBorder="1" applyAlignment="1" applyProtection="1">
      <alignment horizontal="center" vertical="center" wrapText="1"/>
    </xf>
    <xf numFmtId="166" fontId="14" fillId="0" borderId="1" xfId="0" applyNumberFormat="1" applyFont="1" applyBorder="1" applyAlignment="1" applyProtection="1">
      <alignment horizontal="center" vertical="center" wrapText="1"/>
    </xf>
    <xf numFmtId="166" fontId="14" fillId="0" borderId="44" xfId="0" applyNumberFormat="1" applyFont="1" applyBorder="1" applyAlignment="1" applyProtection="1">
      <alignment horizontal="center" vertical="center" wrapText="1"/>
    </xf>
    <xf numFmtId="165" fontId="13" fillId="0" borderId="36" xfId="0" applyNumberFormat="1" applyFont="1" applyBorder="1" applyAlignment="1" applyProtection="1">
      <alignment horizontal="center" vertical="center" wrapText="1"/>
    </xf>
    <xf numFmtId="4" fontId="66" fillId="0" borderId="35" xfId="0" applyNumberFormat="1" applyFont="1" applyBorder="1" applyAlignment="1" applyProtection="1">
      <alignment horizontal="center" vertical="center" wrapText="1"/>
    </xf>
    <xf numFmtId="0" fontId="5" fillId="0" borderId="13" xfId="0" applyFont="1" applyBorder="1" applyAlignment="1" applyProtection="1">
      <alignment horizontal="center" vertical="center"/>
    </xf>
    <xf numFmtId="0" fontId="44" fillId="0" borderId="24" xfId="0" applyFont="1" applyBorder="1" applyAlignment="1" applyProtection="1">
      <alignment horizontal="center" vertical="center"/>
    </xf>
    <xf numFmtId="0" fontId="45" fillId="0" borderId="25" xfId="0" applyFont="1" applyBorder="1" applyAlignment="1" applyProtection="1">
      <alignment horizontal="center" vertical="center"/>
    </xf>
    <xf numFmtId="0" fontId="45" fillId="0" borderId="20" xfId="0" applyFont="1" applyBorder="1" applyAlignment="1" applyProtection="1">
      <alignment horizontal="center" vertical="center"/>
    </xf>
    <xf numFmtId="0" fontId="45" fillId="0" borderId="12" xfId="0" applyFont="1" applyBorder="1" applyAlignment="1" applyProtection="1">
      <alignment horizontal="center" vertical="center"/>
    </xf>
    <xf numFmtId="0" fontId="44" fillId="0" borderId="20" xfId="0" applyFont="1" applyBorder="1" applyAlignment="1" applyProtection="1">
      <alignment horizontal="center" vertical="center"/>
    </xf>
    <xf numFmtId="0" fontId="44" fillId="0" borderId="12" xfId="0" applyFont="1" applyBorder="1" applyAlignment="1" applyProtection="1">
      <alignment horizontal="center" vertical="center"/>
    </xf>
    <xf numFmtId="164" fontId="45" fillId="0" borderId="3" xfId="0" applyNumberFormat="1" applyFont="1" applyBorder="1" applyAlignment="1" applyProtection="1">
      <alignment vertical="center"/>
    </xf>
    <xf numFmtId="164" fontId="44" fillId="0" borderId="7" xfId="0" applyNumberFormat="1" applyFont="1" applyBorder="1" applyAlignment="1" applyProtection="1">
      <alignment horizontal="center" vertical="center"/>
    </xf>
    <xf numFmtId="1" fontId="44" fillId="0" borderId="2" xfId="0" applyNumberFormat="1" applyFont="1" applyBorder="1" applyAlignment="1" applyProtection="1">
      <alignment horizontal="center" vertical="center" wrapText="1"/>
    </xf>
    <xf numFmtId="1" fontId="44" fillId="0" borderId="3" xfId="0" applyNumberFormat="1" applyFont="1" applyBorder="1" applyAlignment="1" applyProtection="1">
      <alignment horizontal="center" vertical="center" wrapText="1"/>
    </xf>
    <xf numFmtId="2" fontId="46" fillId="0" borderId="2" xfId="0" applyNumberFormat="1" applyFont="1" applyBorder="1" applyAlignment="1" applyProtection="1">
      <alignment horizontal="center" vertical="center" wrapText="1"/>
    </xf>
    <xf numFmtId="4" fontId="44" fillId="0" borderId="60" xfId="0" applyNumberFormat="1" applyFont="1" applyBorder="1" applyAlignment="1" applyProtection="1">
      <alignment horizontal="center" vertical="center"/>
    </xf>
    <xf numFmtId="0" fontId="5" fillId="0" borderId="4" xfId="0" applyFont="1" applyBorder="1" applyAlignment="1" applyProtection="1">
      <alignment horizontal="center" vertical="center"/>
    </xf>
    <xf numFmtId="0" fontId="45" fillId="0" borderId="15" xfId="0" applyFont="1" applyBorder="1" applyAlignment="1" applyProtection="1">
      <alignment horizontal="center" vertical="center"/>
    </xf>
    <xf numFmtId="0" fontId="45" fillId="0" borderId="16" xfId="0" applyFont="1" applyBorder="1" applyAlignment="1" applyProtection="1">
      <alignment horizontal="center" vertical="center"/>
    </xf>
    <xf numFmtId="0" fontId="44" fillId="0" borderId="15" xfId="0" applyFont="1" applyBorder="1" applyAlignment="1" applyProtection="1">
      <alignment horizontal="center" vertical="center"/>
    </xf>
    <xf numFmtId="0" fontId="44" fillId="0" borderId="16" xfId="0" applyFont="1" applyBorder="1" applyAlignment="1" applyProtection="1">
      <alignment horizontal="center" vertical="center"/>
    </xf>
    <xf numFmtId="164" fontId="45" fillId="0" borderId="5" xfId="0" applyNumberFormat="1" applyFont="1" applyBorder="1" applyAlignment="1" applyProtection="1">
      <alignment vertical="center"/>
    </xf>
    <xf numFmtId="164" fontId="44" fillId="0" borderId="8" xfId="0" applyNumberFormat="1" applyFont="1" applyBorder="1" applyAlignment="1" applyProtection="1">
      <alignment horizontal="center" vertical="center"/>
    </xf>
    <xf numFmtId="1" fontId="44" fillId="0" borderId="4" xfId="0" applyNumberFormat="1" applyFont="1" applyBorder="1" applyAlignment="1" applyProtection="1">
      <alignment horizontal="center" vertical="center" wrapText="1"/>
    </xf>
    <xf numFmtId="1" fontId="44" fillId="0" borderId="5" xfId="0" applyNumberFormat="1" applyFont="1" applyBorder="1" applyAlignment="1" applyProtection="1">
      <alignment horizontal="center" vertical="center" wrapText="1"/>
    </xf>
    <xf numFmtId="2" fontId="46" fillId="0" borderId="4" xfId="0" applyNumberFormat="1" applyFont="1" applyBorder="1" applyAlignment="1" applyProtection="1">
      <alignment horizontal="center" vertical="center" wrapText="1"/>
    </xf>
    <xf numFmtId="4" fontId="44" fillId="0" borderId="78" xfId="0" applyNumberFormat="1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44" fillId="0" borderId="30" xfId="0" applyFont="1" applyBorder="1" applyAlignment="1" applyProtection="1">
      <alignment horizontal="center" vertical="center"/>
    </xf>
    <xf numFmtId="0" fontId="45" fillId="0" borderId="31" xfId="0" applyFont="1" applyBorder="1" applyAlignment="1" applyProtection="1">
      <alignment horizontal="center" vertical="center"/>
    </xf>
    <xf numFmtId="0" fontId="45" fillId="0" borderId="30" xfId="0" applyFont="1" applyBorder="1" applyAlignment="1" applyProtection="1">
      <alignment horizontal="center" vertical="center"/>
    </xf>
    <xf numFmtId="0" fontId="44" fillId="0" borderId="31" xfId="0" applyFont="1" applyBorder="1" applyAlignment="1" applyProtection="1">
      <alignment horizontal="center" vertical="center"/>
    </xf>
    <xf numFmtId="164" fontId="45" fillId="0" borderId="11" xfId="0" applyNumberFormat="1" applyFont="1" applyBorder="1" applyAlignment="1" applyProtection="1">
      <alignment vertical="center"/>
    </xf>
    <xf numFmtId="164" fontId="44" fillId="0" borderId="14" xfId="0" applyNumberFormat="1" applyFont="1" applyBorder="1" applyAlignment="1" applyProtection="1">
      <alignment horizontal="center" vertical="center"/>
    </xf>
    <xf numFmtId="1" fontId="44" fillId="0" borderId="10" xfId="0" applyNumberFormat="1" applyFont="1" applyBorder="1" applyAlignment="1" applyProtection="1">
      <alignment horizontal="center" vertical="center" wrapText="1"/>
    </xf>
    <xf numFmtId="1" fontId="44" fillId="0" borderId="11" xfId="0" applyNumberFormat="1" applyFont="1" applyBorder="1" applyAlignment="1" applyProtection="1">
      <alignment horizontal="center" vertical="center" wrapText="1"/>
    </xf>
    <xf numFmtId="2" fontId="46" fillId="0" borderId="39" xfId="0" applyNumberFormat="1" applyFont="1" applyBorder="1" applyAlignment="1" applyProtection="1">
      <alignment horizontal="center" vertical="center" wrapText="1"/>
    </xf>
    <xf numFmtId="4" fontId="44" fillId="0" borderId="76" xfId="0" applyNumberFormat="1" applyFont="1" applyBorder="1" applyAlignment="1" applyProtection="1">
      <alignment horizontal="center" vertical="center"/>
    </xf>
    <xf numFmtId="0" fontId="5" fillId="0" borderId="50" xfId="0" applyFont="1" applyBorder="1" applyAlignment="1" applyProtection="1">
      <alignment horizontal="center" vertical="center"/>
    </xf>
    <xf numFmtId="2" fontId="46" fillId="0" borderId="6" xfId="0" applyNumberFormat="1" applyFont="1" applyBorder="1" applyAlignment="1" applyProtection="1">
      <alignment horizontal="center" vertical="center" wrapText="1"/>
    </xf>
    <xf numFmtId="4" fontId="65" fillId="0" borderId="56" xfId="0" applyNumberFormat="1" applyFont="1" applyBorder="1" applyAlignment="1" applyProtection="1">
      <alignment horizontal="center" vertical="center"/>
    </xf>
    <xf numFmtId="0" fontId="5" fillId="0" borderId="50" xfId="0" applyFont="1" applyBorder="1" applyAlignment="1" applyProtection="1">
      <alignment horizontal="center"/>
    </xf>
    <xf numFmtId="0" fontId="0" fillId="0" borderId="0" xfId="0" applyProtection="1"/>
    <xf numFmtId="1" fontId="46" fillId="0" borderId="63" xfId="0" applyNumberFormat="1" applyFont="1" applyBorder="1" applyAlignment="1" applyProtection="1">
      <alignment horizontal="center" vertical="center" wrapText="1"/>
    </xf>
    <xf numFmtId="1" fontId="46" fillId="0" borderId="6" xfId="0" applyNumberFormat="1" applyFont="1" applyBorder="1" applyAlignment="1" applyProtection="1">
      <alignment horizontal="center" vertical="center" wrapText="1"/>
    </xf>
    <xf numFmtId="167" fontId="46" fillId="0" borderId="69" xfId="0" applyNumberFormat="1" applyFont="1" applyBorder="1" applyAlignment="1" applyProtection="1">
      <alignment horizontal="center" vertical="center"/>
    </xf>
    <xf numFmtId="0" fontId="39" fillId="0" borderId="48" xfId="0" applyFont="1" applyBorder="1" applyAlignment="1" applyProtection="1">
      <alignment horizontal="center" vertical="center"/>
    </xf>
    <xf numFmtId="0" fontId="39" fillId="0" borderId="66" xfId="0" applyFont="1" applyBorder="1" applyAlignment="1" applyProtection="1">
      <alignment horizontal="center" vertical="center"/>
    </xf>
    <xf numFmtId="16" fontId="30" fillId="0" borderId="79" xfId="0" applyNumberFormat="1" applyFont="1" applyBorder="1" applyAlignment="1" applyProtection="1">
      <alignment horizontal="center" vertical="center"/>
    </xf>
    <xf numFmtId="16" fontId="30" fillId="0" borderId="49" xfId="0" applyNumberFormat="1" applyFont="1" applyBorder="1" applyAlignment="1" applyProtection="1">
      <alignment horizontal="center" vertical="center"/>
    </xf>
    <xf numFmtId="16" fontId="30" fillId="0" borderId="86" xfId="0" applyNumberFormat="1" applyFont="1" applyBorder="1" applyAlignment="1" applyProtection="1">
      <alignment horizontal="center" vertical="center"/>
    </xf>
    <xf numFmtId="16" fontId="30" fillId="0" borderId="0" xfId="0" applyNumberFormat="1" applyFont="1" applyBorder="1" applyAlignment="1" applyProtection="1">
      <alignment horizontal="center" vertical="center"/>
    </xf>
    <xf numFmtId="0" fontId="31" fillId="0" borderId="0" xfId="0" applyFont="1" applyBorder="1" applyAlignment="1" applyProtection="1">
      <alignment horizontal="center" vertical="center"/>
    </xf>
    <xf numFmtId="1" fontId="46" fillId="0" borderId="64" xfId="0" applyNumberFormat="1" applyFont="1" applyBorder="1" applyAlignment="1" applyProtection="1">
      <alignment horizontal="center" vertical="center" wrapText="1"/>
    </xf>
    <xf numFmtId="1" fontId="46" fillId="0" borderId="1" xfId="0" applyNumberFormat="1" applyFont="1" applyBorder="1" applyAlignment="1" applyProtection="1">
      <alignment horizontal="center" vertical="center" wrapText="1"/>
    </xf>
    <xf numFmtId="167" fontId="46" fillId="0" borderId="61" xfId="0" applyNumberFormat="1" applyFont="1" applyBorder="1" applyAlignment="1" applyProtection="1">
      <alignment horizontal="center" vertical="center"/>
    </xf>
    <xf numFmtId="0" fontId="0" fillId="0" borderId="84" xfId="0" applyBorder="1" applyAlignment="1" applyProtection="1">
      <alignment horizontal="center" vertical="center"/>
    </xf>
    <xf numFmtId="0" fontId="0" fillId="0" borderId="85" xfId="0" applyBorder="1" applyAlignment="1" applyProtection="1">
      <alignment horizontal="center" vertical="center"/>
    </xf>
    <xf numFmtId="1" fontId="46" fillId="9" borderId="18" xfId="0" applyNumberFormat="1" applyFont="1" applyFill="1" applyBorder="1" applyAlignment="1" applyProtection="1">
      <alignment horizontal="center" vertical="center" wrapText="1"/>
    </xf>
    <xf numFmtId="1" fontId="46" fillId="9" borderId="19" xfId="0" applyNumberFormat="1" applyFont="1" applyFill="1" applyBorder="1" applyAlignment="1" applyProtection="1">
      <alignment horizontal="center" vertical="center" wrapText="1"/>
    </xf>
    <xf numFmtId="1" fontId="46" fillId="9" borderId="9" xfId="0" applyNumberFormat="1" applyFont="1" applyFill="1" applyBorder="1" applyAlignment="1" applyProtection="1">
      <alignment horizontal="center" vertical="center" wrapText="1"/>
    </xf>
    <xf numFmtId="0" fontId="0" fillId="0" borderId="71" xfId="0" applyBorder="1" applyAlignment="1" applyProtection="1">
      <alignment horizontal="center" vertical="center"/>
    </xf>
    <xf numFmtId="0" fontId="0" fillId="0" borderId="83" xfId="0" applyBorder="1" applyAlignment="1" applyProtection="1">
      <alignment horizontal="center" vertical="center"/>
    </xf>
    <xf numFmtId="0" fontId="46" fillId="0" borderId="0" xfId="0" applyFont="1" applyBorder="1" applyAlignment="1" applyProtection="1">
      <alignment horizontal="center" vertical="center"/>
    </xf>
    <xf numFmtId="0" fontId="11" fillId="0" borderId="63" xfId="0" applyFont="1" applyBorder="1" applyAlignment="1" applyProtection="1">
      <alignment horizontal="center" vertical="center" wrapText="1"/>
    </xf>
    <xf numFmtId="0" fontId="11" fillId="0" borderId="6" xfId="0" applyFont="1" applyBorder="1" applyAlignment="1" applyProtection="1">
      <alignment horizontal="center" vertical="center" wrapText="1"/>
    </xf>
    <xf numFmtId="167" fontId="15" fillId="0" borderId="69" xfId="0" applyNumberFormat="1" applyFont="1" applyBorder="1" applyAlignment="1" applyProtection="1">
      <alignment horizontal="center" vertical="center"/>
    </xf>
    <xf numFmtId="0" fontId="0" fillId="0" borderId="40" xfId="0" applyBorder="1" applyAlignment="1" applyProtection="1">
      <alignment horizontal="center" vertical="center"/>
    </xf>
    <xf numFmtId="0" fontId="0" fillId="0" borderId="68" xfId="0" applyBorder="1" applyAlignment="1" applyProtection="1">
      <alignment horizontal="center" vertical="center"/>
    </xf>
    <xf numFmtId="0" fontId="44" fillId="0" borderId="0" xfId="0" applyFont="1" applyBorder="1" applyAlignment="1" applyProtection="1">
      <alignment horizontal="center" vertical="center"/>
    </xf>
    <xf numFmtId="0" fontId="45" fillId="0" borderId="1" xfId="0" applyFont="1" applyBorder="1" applyAlignment="1" applyProtection="1">
      <alignment horizontal="center" vertical="center"/>
    </xf>
    <xf numFmtId="0" fontId="11" fillId="0" borderId="64" xfId="0" applyFont="1" applyBorder="1" applyAlignment="1" applyProtection="1">
      <alignment horizontal="center" vertical="center" wrapText="1"/>
    </xf>
    <xf numFmtId="0" fontId="11" fillId="0" borderId="1" xfId="0" applyFont="1" applyBorder="1" applyAlignment="1" applyProtection="1">
      <alignment horizontal="center" vertical="center" wrapText="1"/>
    </xf>
    <xf numFmtId="167" fontId="15" fillId="0" borderId="61" xfId="0" applyNumberFormat="1" applyFont="1" applyBorder="1" applyAlignment="1" applyProtection="1">
      <alignment horizontal="center" vertical="center"/>
    </xf>
    <xf numFmtId="1" fontId="0" fillId="0" borderId="81" xfId="0" applyNumberFormat="1" applyBorder="1" applyAlignment="1" applyProtection="1">
      <alignment horizontal="center" vertical="center"/>
    </xf>
    <xf numFmtId="1" fontId="0" fillId="0" borderId="51" xfId="0" applyNumberFormat="1" applyBorder="1" applyAlignment="1" applyProtection="1">
      <alignment horizontal="center" vertical="center"/>
    </xf>
    <xf numFmtId="1" fontId="0" fillId="0" borderId="52" xfId="0" applyNumberFormat="1" applyBorder="1" applyAlignment="1" applyProtection="1">
      <alignment horizontal="center" vertical="center"/>
    </xf>
    <xf numFmtId="1" fontId="0" fillId="0" borderId="82" xfId="0" applyNumberFormat="1" applyBorder="1" applyAlignment="1" applyProtection="1">
      <alignment horizontal="center" vertical="center"/>
    </xf>
    <xf numFmtId="1" fontId="0" fillId="0" borderId="5" xfId="0" applyNumberFormat="1" applyBorder="1" applyAlignment="1" applyProtection="1">
      <alignment horizontal="center" vertical="center"/>
    </xf>
    <xf numFmtId="1" fontId="0" fillId="0" borderId="8" xfId="0" applyNumberFormat="1" applyBorder="1" applyAlignment="1" applyProtection="1">
      <alignment horizontal="center" vertical="center"/>
    </xf>
    <xf numFmtId="1" fontId="0" fillId="0" borderId="80" xfId="0" applyNumberFormat="1" applyBorder="1" applyAlignment="1" applyProtection="1">
      <alignment horizontal="center" vertical="center"/>
    </xf>
    <xf numFmtId="1" fontId="0" fillId="0" borderId="11" xfId="0" applyNumberFormat="1" applyBorder="1" applyAlignment="1" applyProtection="1">
      <alignment horizontal="center" vertical="center"/>
    </xf>
    <xf numFmtId="1" fontId="0" fillId="0" borderId="14" xfId="0" applyNumberFormat="1" applyBorder="1" applyAlignment="1" applyProtection="1">
      <alignment horizontal="center" vertical="center"/>
    </xf>
    <xf numFmtId="1" fontId="69" fillId="3" borderId="0" xfId="0" applyNumberFormat="1" applyFont="1" applyFill="1" applyBorder="1" applyAlignment="1" applyProtection="1">
      <alignment horizontal="center" vertical="center"/>
    </xf>
    <xf numFmtId="0" fontId="45" fillId="3" borderId="0" xfId="0" applyFont="1" applyFill="1"/>
    <xf numFmtId="0" fontId="7" fillId="3" borderId="0" xfId="0" applyFont="1" applyFill="1" applyBorder="1" applyAlignment="1" applyProtection="1">
      <alignment horizontal="left" vertical="center"/>
    </xf>
    <xf numFmtId="0" fontId="0" fillId="3" borderId="0" xfId="0" applyFill="1" applyBorder="1" applyAlignment="1" applyProtection="1">
      <alignment vertical="center"/>
    </xf>
    <xf numFmtId="22" fontId="32" fillId="3" borderId="0" xfId="0" applyNumberFormat="1" applyFont="1" applyFill="1" applyBorder="1" applyAlignment="1" applyProtection="1">
      <alignment horizontal="center" vertical="center"/>
    </xf>
    <xf numFmtId="0" fontId="67" fillId="3" borderId="0" xfId="0" applyFont="1" applyFill="1" applyBorder="1" applyAlignment="1" applyProtection="1">
      <alignment horizontal="right" vertical="center"/>
    </xf>
    <xf numFmtId="0" fontId="4" fillId="3" borderId="0" xfId="0" applyFont="1" applyFill="1" applyBorder="1" applyAlignment="1" applyProtection="1">
      <alignment vertical="center" wrapText="1"/>
    </xf>
    <xf numFmtId="0" fontId="43" fillId="3" borderId="0" xfId="0" applyFont="1" applyFill="1" applyBorder="1" applyAlignment="1" applyProtection="1">
      <alignment horizontal="left" vertical="top" wrapText="1"/>
    </xf>
    <xf numFmtId="0" fontId="62" fillId="3" borderId="0" xfId="0" applyFont="1" applyFill="1" applyBorder="1" applyAlignment="1" applyProtection="1">
      <alignment vertical="top" wrapText="1"/>
    </xf>
    <xf numFmtId="0" fontId="55" fillId="3" borderId="0" xfId="0" applyFont="1" applyFill="1" applyBorder="1" applyAlignment="1" applyProtection="1">
      <alignment horizontal="left" vertical="center"/>
    </xf>
    <xf numFmtId="4" fontId="5" fillId="3" borderId="0" xfId="0" applyNumberFormat="1" applyFont="1" applyFill="1" applyBorder="1" applyAlignment="1" applyProtection="1">
      <alignment horizontal="center"/>
    </xf>
    <xf numFmtId="0" fontId="45" fillId="0" borderId="0" xfId="0" applyFont="1" applyBorder="1" applyAlignment="1" applyProtection="1">
      <alignment horizontal="center" vertical="center"/>
    </xf>
    <xf numFmtId="164" fontId="45" fillId="0" borderId="0" xfId="0" applyNumberFormat="1" applyFont="1" applyBorder="1" applyAlignment="1" applyProtection="1">
      <alignment vertical="center"/>
    </xf>
    <xf numFmtId="164" fontId="44" fillId="0" borderId="0" xfId="0" applyNumberFormat="1" applyFont="1" applyBorder="1" applyAlignment="1" applyProtection="1">
      <alignment horizontal="center" vertical="center"/>
    </xf>
    <xf numFmtId="1" fontId="44" fillId="0" borderId="0" xfId="0" applyNumberFormat="1" applyFont="1" applyBorder="1" applyAlignment="1" applyProtection="1">
      <alignment horizontal="center" vertical="center" wrapText="1"/>
    </xf>
    <xf numFmtId="0" fontId="5" fillId="0" borderId="0" xfId="0" applyFont="1" applyBorder="1" applyProtection="1"/>
    <xf numFmtId="0" fontId="0" fillId="0" borderId="0" xfId="0" applyBorder="1" applyProtection="1"/>
    <xf numFmtId="1" fontId="5" fillId="0" borderId="0" xfId="0" applyNumberFormat="1" applyFont="1" applyBorder="1" applyAlignment="1" applyProtection="1">
      <alignment horizontal="center"/>
    </xf>
    <xf numFmtId="1" fontId="69" fillId="3" borderId="1" xfId="0" applyNumberFormat="1" applyFont="1" applyFill="1" applyBorder="1" applyAlignment="1" applyProtection="1">
      <alignment horizontal="center" vertical="center"/>
    </xf>
    <xf numFmtId="0" fontId="46" fillId="0" borderId="1" xfId="0" applyFont="1" applyBorder="1" applyAlignment="1" applyProtection="1">
      <alignment horizontal="center" vertical="center"/>
    </xf>
    <xf numFmtId="0" fontId="0" fillId="3" borderId="0" xfId="0" applyFill="1" applyAlignment="1" applyProtection="1">
      <alignment horizontal="center"/>
    </xf>
    <xf numFmtId="0" fontId="26" fillId="3" borderId="0" xfId="0" applyFont="1" applyFill="1" applyProtection="1"/>
    <xf numFmtId="49" fontId="9" fillId="3" borderId="0" xfId="0" applyNumberFormat="1" applyFont="1" applyFill="1" applyAlignment="1" applyProtection="1">
      <alignment horizontal="center" vertical="center" wrapText="1"/>
    </xf>
    <xf numFmtId="49" fontId="2" fillId="3" borderId="0" xfId="0" applyNumberFormat="1" applyFont="1" applyFill="1" applyAlignment="1" applyProtection="1">
      <alignment horizontal="center" vertical="center" wrapText="1"/>
    </xf>
    <xf numFmtId="49" fontId="15" fillId="3" borderId="0" xfId="0" applyNumberFormat="1" applyFont="1" applyFill="1" applyAlignment="1" applyProtection="1">
      <alignment horizontal="center" vertical="center" wrapText="1"/>
    </xf>
    <xf numFmtId="4" fontId="9" fillId="3" borderId="0" xfId="0" applyNumberFormat="1" applyFont="1" applyFill="1" applyAlignment="1" applyProtection="1">
      <alignment horizontal="center"/>
    </xf>
    <xf numFmtId="1" fontId="5" fillId="3" borderId="0" xfId="0" applyNumberFormat="1" applyFont="1" applyFill="1" applyAlignment="1" applyProtection="1">
      <alignment horizontal="center"/>
    </xf>
    <xf numFmtId="4" fontId="16" fillId="3" borderId="0" xfId="0" applyNumberFormat="1" applyFont="1" applyFill="1" applyProtection="1"/>
    <xf numFmtId="4" fontId="46" fillId="3" borderId="0" xfId="0" applyNumberFormat="1" applyFont="1" applyFill="1" applyAlignment="1" applyProtection="1">
      <alignment horizontal="center"/>
    </xf>
    <xf numFmtId="1" fontId="44" fillId="3" borderId="0" xfId="0" applyNumberFormat="1" applyFont="1" applyFill="1" applyAlignment="1" applyProtection="1">
      <alignment horizontal="center"/>
    </xf>
    <xf numFmtId="4" fontId="44" fillId="3" borderId="0" xfId="0" applyNumberFormat="1" applyFont="1" applyFill="1" applyProtection="1"/>
    <xf numFmtId="0" fontId="45" fillId="3" borderId="0" xfId="0" applyFont="1" applyFill="1" applyProtection="1"/>
    <xf numFmtId="0" fontId="46" fillId="3" borderId="0" xfId="0" applyFont="1" applyFill="1" applyAlignment="1" applyProtection="1">
      <alignment horizontal="center" wrapText="1"/>
    </xf>
    <xf numFmtId="0" fontId="49" fillId="3" borderId="0" xfId="0" applyFont="1" applyFill="1" applyProtection="1"/>
    <xf numFmtId="0" fontId="43" fillId="3" borderId="0" xfId="0" applyFont="1" applyFill="1" applyProtection="1"/>
    <xf numFmtId="0" fontId="70" fillId="3" borderId="0" xfId="0" applyFont="1" applyFill="1" applyProtection="1"/>
    <xf numFmtId="4" fontId="70" fillId="3" borderId="0" xfId="0" applyNumberFormat="1" applyFont="1" applyFill="1" applyProtection="1"/>
    <xf numFmtId="0" fontId="10" fillId="3" borderId="0" xfId="0" applyFont="1" applyFill="1" applyProtection="1"/>
    <xf numFmtId="4" fontId="63" fillId="3" borderId="0" xfId="0" applyNumberFormat="1" applyFont="1" applyFill="1" applyProtection="1"/>
    <xf numFmtId="0" fontId="63" fillId="3" borderId="0" xfId="0" applyFont="1" applyFill="1" applyProtection="1"/>
    <xf numFmtId="0" fontId="63" fillId="3" borderId="0" xfId="0" applyFont="1" applyFill="1" applyBorder="1" applyAlignment="1" applyProtection="1">
      <alignment horizontal="center" vertical="center"/>
    </xf>
    <xf numFmtId="0" fontId="63" fillId="3" borderId="1" xfId="0" applyFont="1" applyFill="1" applyBorder="1" applyAlignment="1" applyProtection="1">
      <alignment horizontal="center" vertical="center"/>
    </xf>
  </cellXfs>
  <cellStyles count="1">
    <cellStyle name="Normale" xfId="0" builtinId="0"/>
  </cellStyles>
  <dxfs count="0"/>
  <tableStyles count="0" defaultTableStyle="TableStyleMedium9" defaultPivotStyle="PivotStyleLight16"/>
  <colors>
    <mruColors>
      <color rgb="FFFFBC01"/>
      <color rgb="FFC04000"/>
      <color rgb="FF993300"/>
      <color rgb="FFFFD501"/>
      <color rgb="FFFDD303"/>
      <color rgb="FFFEBC02"/>
      <color rgb="FFFF9900"/>
      <color rgb="FFCC9900"/>
      <color rgb="FFFF3300"/>
      <color rgb="FFCC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22/10/relationships/richValueRel" Target="richData/richValueRel.xml"/><Relationship Id="rId3" Type="http://schemas.openxmlformats.org/officeDocument/2006/relationships/worksheet" Target="worksheets/sheet3.xml"/><Relationship Id="rId7" Type="http://schemas.openxmlformats.org/officeDocument/2006/relationships/sheetMetadata" Target="metadata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17/06/relationships/rdRichValueTypes" Target="richData/rdRichValueTypes.xml"/><Relationship Id="rId5" Type="http://schemas.openxmlformats.org/officeDocument/2006/relationships/styles" Target="styles.xml"/><Relationship Id="rId10" Type="http://schemas.microsoft.com/office/2017/06/relationships/rdRichValueStructure" Target="richData/rdrichvaluestructure.xml"/><Relationship Id="rId4" Type="http://schemas.openxmlformats.org/officeDocument/2006/relationships/theme" Target="theme/theme1.xml"/><Relationship Id="rId9" Type="http://schemas.microsoft.com/office/2017/06/relationships/rdRichValue" Target="richData/rdrichvalue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583405</xdr:colOff>
      <xdr:row>1</xdr:row>
      <xdr:rowOff>678656</xdr:rowOff>
    </xdr:from>
    <xdr:to>
      <xdr:col>10</xdr:col>
      <xdr:colOff>325025</xdr:colOff>
      <xdr:row>4</xdr:row>
      <xdr:rowOff>130967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6C9851E6-DD70-B894-31B1-94A7A6AD97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19561" y="881062"/>
          <a:ext cx="3039652" cy="122634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261937</xdr:colOff>
      <xdr:row>1</xdr:row>
      <xdr:rowOff>142875</xdr:rowOff>
    </xdr:from>
    <xdr:to>
      <xdr:col>10</xdr:col>
      <xdr:colOff>297633</xdr:colOff>
      <xdr:row>2</xdr:row>
      <xdr:rowOff>368152</xdr:rowOff>
    </xdr:to>
    <xdr:pic>
      <xdr:nvPicPr>
        <xdr:cNvPr id="5" name="Immagine 4">
          <a:extLst>
            <a:ext uri="{FF2B5EF4-FFF2-40B4-BE49-F238E27FC236}">
              <a16:creationId xmlns:a16="http://schemas.microsoft.com/office/drawing/2014/main" id="{9AA9E225-8E11-DA75-2052-363BAF92DB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7593" y="345281"/>
          <a:ext cx="3036071" cy="1225402"/>
        </a:xfrm>
        <a:prstGeom prst="rect">
          <a:avLst/>
        </a:prstGeom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R43"/>
  <sheetViews>
    <sheetView showGridLines="0" tabSelected="1" zoomScale="80" zoomScaleNormal="80" workbookViewId="0">
      <selection activeCell="S12" sqref="S12"/>
    </sheetView>
  </sheetViews>
  <sheetFormatPr defaultColWidth="9.140625" defaultRowHeight="15" x14ac:dyDescent="0.25"/>
  <cols>
    <col min="1" max="1" width="2.85546875" style="7" customWidth="1"/>
    <col min="2" max="2" width="3.7109375" style="2" customWidth="1"/>
    <col min="3" max="3" width="20" customWidth="1"/>
    <col min="4" max="4" width="14.7109375" customWidth="1"/>
    <col min="5" max="5" width="11.85546875" customWidth="1"/>
    <col min="6" max="6" width="11.5703125" customWidth="1"/>
    <col min="7" max="7" width="7.28515625" customWidth="1"/>
    <col min="8" max="8" width="7.5703125" customWidth="1"/>
    <col min="9" max="9" width="13.7109375" customWidth="1"/>
    <col min="10" max="10" width="9.28515625" customWidth="1"/>
    <col min="11" max="11" width="10" customWidth="1"/>
    <col min="12" max="16" width="6.7109375" customWidth="1"/>
    <col min="17" max="17" width="7.42578125" customWidth="1"/>
    <col min="18" max="18" width="24.28515625" customWidth="1"/>
    <col min="19" max="19" width="19" customWidth="1"/>
  </cols>
  <sheetData>
    <row r="1" spans="1:70" ht="15.75" thickBot="1" x14ac:dyDescent="0.3"/>
    <row r="2" spans="1:70" ht="80.099999999999994" customHeight="1" thickTop="1" thickBot="1" x14ac:dyDescent="0.3">
      <c r="B2" s="159"/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160"/>
      <c r="N2" s="160"/>
      <c r="O2" s="160"/>
      <c r="P2" s="160"/>
      <c r="Q2" s="160"/>
      <c r="R2" s="161"/>
    </row>
    <row r="3" spans="1:70" ht="30" customHeight="1" thickTop="1" x14ac:dyDescent="0.4">
      <c r="B3" s="139" t="s">
        <v>43</v>
      </c>
      <c r="C3" s="245"/>
      <c r="D3" s="245"/>
      <c r="E3" s="245"/>
      <c r="F3" s="246"/>
      <c r="G3" s="247"/>
      <c r="H3" s="248"/>
      <c r="I3" s="248"/>
      <c r="J3" s="248"/>
      <c r="K3" s="248"/>
      <c r="L3" s="248"/>
      <c r="M3" s="248"/>
      <c r="N3" s="101" t="s">
        <v>52</v>
      </c>
      <c r="O3" s="102"/>
      <c r="P3" s="102"/>
      <c r="Q3" s="102"/>
      <c r="R3" s="103"/>
    </row>
    <row r="4" spans="1:70" ht="30" customHeight="1" x14ac:dyDescent="0.4">
      <c r="B4" s="139" t="s">
        <v>44</v>
      </c>
      <c r="C4" s="245"/>
      <c r="D4" s="245"/>
      <c r="E4" s="245"/>
      <c r="F4" s="246"/>
      <c r="G4" s="247"/>
      <c r="H4" s="248"/>
      <c r="I4" s="248"/>
      <c r="J4" s="248"/>
      <c r="K4" s="248"/>
      <c r="L4" s="248"/>
      <c r="M4" s="248"/>
      <c r="N4" s="104"/>
      <c r="O4" s="249"/>
      <c r="P4" s="249"/>
      <c r="Q4" s="249"/>
      <c r="R4" s="105"/>
    </row>
    <row r="5" spans="1:70" ht="30" customHeight="1" x14ac:dyDescent="0.4">
      <c r="B5" s="139" t="s">
        <v>51</v>
      </c>
      <c r="C5" s="245"/>
      <c r="D5" s="245"/>
      <c r="E5" s="245"/>
      <c r="F5" s="246"/>
      <c r="G5" s="250"/>
      <c r="H5" s="248"/>
      <c r="I5" s="248"/>
      <c r="J5" s="248"/>
      <c r="K5" s="248"/>
      <c r="L5" s="251"/>
      <c r="M5" s="251"/>
      <c r="N5" s="104"/>
      <c r="O5" s="249"/>
      <c r="P5" s="249"/>
      <c r="Q5" s="249"/>
      <c r="R5" s="105"/>
    </row>
    <row r="6" spans="1:70" ht="39.950000000000003" customHeight="1" thickBot="1" x14ac:dyDescent="0.3">
      <c r="B6" s="61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106"/>
      <c r="O6" s="107"/>
      <c r="P6" s="107"/>
      <c r="Q6" s="107"/>
      <c r="R6" s="108"/>
    </row>
    <row r="7" spans="1:70" ht="33" customHeight="1" thickTop="1" thickBot="1" x14ac:dyDescent="0.4">
      <c r="B7" s="147" t="s">
        <v>30</v>
      </c>
      <c r="C7" s="148"/>
      <c r="D7" s="148"/>
      <c r="E7" s="109" t="s">
        <v>60</v>
      </c>
      <c r="F7" s="110"/>
      <c r="G7" s="110"/>
      <c r="H7" s="110"/>
      <c r="I7" s="110"/>
      <c r="J7" s="110"/>
      <c r="K7" s="110"/>
      <c r="L7" s="110"/>
      <c r="M7" s="110"/>
      <c r="N7" s="110"/>
      <c r="O7" s="110"/>
      <c r="P7" s="110"/>
      <c r="Q7" s="110"/>
      <c r="R7" s="111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  <c r="AR7" s="20"/>
      <c r="AS7" s="20"/>
      <c r="AT7" s="20"/>
      <c r="AU7" s="20"/>
      <c r="AV7" s="20"/>
      <c r="AW7" s="20"/>
      <c r="AX7" s="20"/>
      <c r="AY7" s="20"/>
      <c r="AZ7" s="20"/>
      <c r="BA7" s="20"/>
      <c r="BB7" s="20"/>
      <c r="BC7" s="20"/>
      <c r="BD7" s="20"/>
      <c r="BE7" s="20"/>
      <c r="BF7" s="20"/>
      <c r="BG7" s="20"/>
      <c r="BH7" s="20"/>
      <c r="BI7" s="20"/>
      <c r="BJ7" s="20"/>
      <c r="BK7" s="20"/>
      <c r="BL7" s="20"/>
      <c r="BM7" s="20"/>
      <c r="BN7" s="20"/>
      <c r="BO7" s="20"/>
      <c r="BP7" s="20"/>
      <c r="BQ7" s="20"/>
      <c r="BR7" s="20"/>
    </row>
    <row r="8" spans="1:70" s="5" customFormat="1" ht="24.75" customHeight="1" thickTop="1" thickBot="1" x14ac:dyDescent="0.3">
      <c r="A8" s="8"/>
      <c r="B8" s="144" t="s">
        <v>2</v>
      </c>
      <c r="C8" s="145"/>
      <c r="D8" s="112" t="s">
        <v>61</v>
      </c>
      <c r="E8" s="113"/>
      <c r="F8" s="113"/>
      <c r="G8" s="113"/>
      <c r="H8" s="114"/>
      <c r="I8" s="72"/>
      <c r="J8" s="177" t="s">
        <v>3</v>
      </c>
      <c r="K8" s="178"/>
      <c r="L8" s="174" t="s">
        <v>62</v>
      </c>
      <c r="M8" s="174"/>
      <c r="N8" s="175"/>
      <c r="O8" s="176"/>
      <c r="P8" s="83"/>
      <c r="Q8" s="137"/>
      <c r="R8" s="138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3"/>
      <c r="AE8" s="73"/>
      <c r="AF8" s="73"/>
      <c r="AG8" s="73"/>
      <c r="AH8" s="73"/>
      <c r="AI8" s="73"/>
      <c r="AJ8" s="73"/>
      <c r="AK8" s="73"/>
      <c r="AL8" s="73"/>
      <c r="AM8" s="73"/>
      <c r="AN8" s="73"/>
      <c r="AO8" s="73"/>
      <c r="AP8" s="73"/>
      <c r="AQ8" s="73"/>
      <c r="AR8" s="73"/>
      <c r="AS8" s="73"/>
      <c r="AT8" s="73"/>
      <c r="AU8" s="73"/>
      <c r="AV8" s="73"/>
      <c r="AW8" s="73"/>
      <c r="AX8" s="73"/>
      <c r="AY8" s="73"/>
      <c r="AZ8" s="73"/>
      <c r="BA8" s="73"/>
      <c r="BB8" s="73"/>
      <c r="BC8" s="73"/>
      <c r="BD8" s="73"/>
      <c r="BE8" s="73"/>
      <c r="BF8" s="73"/>
      <c r="BG8" s="73"/>
      <c r="BH8" s="73"/>
      <c r="BI8" s="73"/>
      <c r="BJ8" s="73"/>
      <c r="BK8" s="73"/>
      <c r="BL8" s="73"/>
      <c r="BM8" s="73"/>
      <c r="BN8" s="73"/>
      <c r="BO8" s="73"/>
      <c r="BP8" s="73"/>
      <c r="BQ8" s="73"/>
      <c r="BR8" s="73"/>
    </row>
    <row r="9" spans="1:70" s="3" customFormat="1" ht="27" customHeight="1" thickTop="1" thickBot="1" x14ac:dyDescent="0.3">
      <c r="A9" s="9"/>
      <c r="B9" s="115"/>
      <c r="C9" s="116"/>
      <c r="D9" s="116"/>
      <c r="E9" s="116"/>
      <c r="F9" s="116"/>
      <c r="G9" s="116"/>
      <c r="H9" s="116"/>
      <c r="I9" s="116"/>
      <c r="J9" s="116"/>
      <c r="K9" s="117"/>
      <c r="L9" s="184" t="s">
        <v>26</v>
      </c>
      <c r="M9" s="184"/>
      <c r="N9" s="185" t="s">
        <v>25</v>
      </c>
      <c r="O9" s="186"/>
      <c r="P9" s="252"/>
      <c r="Q9" s="253"/>
      <c r="R9" s="14"/>
      <c r="S9" s="74"/>
      <c r="T9" s="74"/>
      <c r="U9" s="74"/>
      <c r="V9" s="74"/>
      <c r="W9" s="74"/>
      <c r="X9" s="74"/>
      <c r="Y9" s="74"/>
      <c r="Z9" s="74"/>
      <c r="AA9" s="74"/>
      <c r="AB9" s="74"/>
      <c r="AC9" s="74"/>
      <c r="AD9" s="74"/>
      <c r="AE9" s="74"/>
      <c r="AF9" s="74"/>
      <c r="AG9" s="74"/>
      <c r="AH9" s="74"/>
      <c r="AI9" s="74"/>
      <c r="AJ9" s="74"/>
      <c r="AK9" s="74"/>
      <c r="AL9" s="74"/>
      <c r="AM9" s="74"/>
      <c r="AN9" s="74"/>
      <c r="AO9" s="74"/>
      <c r="AP9" s="74"/>
      <c r="AQ9" s="74"/>
      <c r="AR9" s="74"/>
      <c r="AS9" s="74"/>
      <c r="AT9" s="74"/>
      <c r="AU9" s="74"/>
      <c r="AV9" s="74"/>
      <c r="AW9" s="74"/>
      <c r="AX9" s="74"/>
      <c r="AY9" s="74"/>
      <c r="AZ9" s="74"/>
      <c r="BA9" s="74"/>
      <c r="BB9" s="74"/>
      <c r="BC9" s="74"/>
      <c r="BD9" s="74"/>
      <c r="BE9" s="74"/>
      <c r="BF9" s="74"/>
      <c r="BG9" s="74"/>
      <c r="BH9" s="74"/>
      <c r="BI9" s="74"/>
      <c r="BJ9" s="74"/>
      <c r="BK9" s="74"/>
      <c r="BL9" s="74"/>
      <c r="BM9" s="74"/>
      <c r="BN9" s="74"/>
      <c r="BO9" s="74"/>
      <c r="BP9" s="74"/>
      <c r="BQ9" s="74"/>
      <c r="BR9" s="74"/>
    </row>
    <row r="10" spans="1:70" s="1" customFormat="1" ht="86.25" customHeight="1" thickTop="1" thickBot="1" x14ac:dyDescent="0.3">
      <c r="A10" s="10"/>
      <c r="B10" s="171" t="s">
        <v>1</v>
      </c>
      <c r="C10" s="162" t="s">
        <v>9</v>
      </c>
      <c r="D10" s="163"/>
      <c r="E10" s="162" t="s">
        <v>10</v>
      </c>
      <c r="F10" s="168"/>
      <c r="G10" s="149" t="s">
        <v>0</v>
      </c>
      <c r="H10" s="150"/>
      <c r="I10" s="181" t="s">
        <v>47</v>
      </c>
      <c r="J10" s="95" t="s">
        <v>48</v>
      </c>
      <c r="K10" s="98" t="s">
        <v>49</v>
      </c>
      <c r="L10" s="67" t="s">
        <v>32</v>
      </c>
      <c r="M10" s="68" t="s">
        <v>27</v>
      </c>
      <c r="N10" s="69" t="s">
        <v>32</v>
      </c>
      <c r="O10" s="86" t="s">
        <v>27</v>
      </c>
      <c r="P10" s="154" t="s">
        <v>50</v>
      </c>
      <c r="Q10" s="84" t="s">
        <v>8</v>
      </c>
      <c r="R10" s="94"/>
      <c r="S10" s="140"/>
      <c r="T10" s="141"/>
      <c r="U10" s="75"/>
      <c r="V10" s="75"/>
      <c r="W10" s="75"/>
      <c r="X10" s="75"/>
      <c r="Y10" s="75"/>
      <c r="Z10" s="75"/>
      <c r="AA10" s="75"/>
      <c r="AB10" s="75"/>
      <c r="AC10" s="75"/>
      <c r="AD10" s="75"/>
      <c r="AE10" s="75"/>
      <c r="AF10" s="75"/>
      <c r="AG10" s="75"/>
      <c r="AH10" s="75"/>
      <c r="AI10" s="75"/>
      <c r="AJ10" s="75"/>
      <c r="AK10" s="75"/>
      <c r="AL10" s="75"/>
      <c r="AM10" s="75"/>
      <c r="AN10" s="75"/>
      <c r="AO10" s="75"/>
      <c r="AP10" s="75"/>
      <c r="AQ10" s="75"/>
      <c r="AR10" s="75"/>
      <c r="AS10" s="75"/>
      <c r="AT10" s="75"/>
      <c r="AU10" s="75"/>
      <c r="AV10" s="75"/>
      <c r="AW10" s="75"/>
      <c r="AX10" s="75"/>
      <c r="AY10" s="75"/>
      <c r="AZ10" s="75"/>
      <c r="BA10" s="75"/>
      <c r="BB10" s="75"/>
      <c r="BC10" s="75"/>
      <c r="BD10" s="75"/>
      <c r="BE10" s="75"/>
      <c r="BF10" s="75"/>
      <c r="BG10" s="75"/>
      <c r="BH10" s="75"/>
      <c r="BI10" s="75"/>
      <c r="BJ10" s="75"/>
      <c r="BK10" s="75"/>
      <c r="BL10" s="75"/>
      <c r="BM10" s="75"/>
      <c r="BN10" s="75"/>
      <c r="BO10" s="75"/>
      <c r="BP10" s="75"/>
      <c r="BQ10" s="75"/>
      <c r="BR10" s="75"/>
    </row>
    <row r="11" spans="1:70" s="4" customFormat="1" ht="15.75" customHeight="1" thickTop="1" thickBot="1" x14ac:dyDescent="0.3">
      <c r="A11" s="11"/>
      <c r="B11" s="172"/>
      <c r="C11" s="164"/>
      <c r="D11" s="165"/>
      <c r="E11" s="164"/>
      <c r="F11" s="169"/>
      <c r="G11" s="151"/>
      <c r="H11" s="150"/>
      <c r="I11" s="182"/>
      <c r="J11" s="96"/>
      <c r="K11" s="99"/>
      <c r="L11" s="45">
        <v>170</v>
      </c>
      <c r="M11" s="63">
        <v>140</v>
      </c>
      <c r="N11" s="40">
        <v>150</v>
      </c>
      <c r="O11" s="87">
        <v>120</v>
      </c>
      <c r="P11" s="155"/>
      <c r="Q11" s="118">
        <v>50</v>
      </c>
      <c r="R11" s="157" t="s">
        <v>7</v>
      </c>
      <c r="S11" s="76"/>
      <c r="T11" s="76"/>
      <c r="U11" s="76"/>
      <c r="V11" s="76"/>
      <c r="W11" s="76"/>
      <c r="X11" s="76"/>
      <c r="Y11" s="76"/>
      <c r="Z11" s="76"/>
      <c r="AA11" s="76"/>
      <c r="AB11" s="76"/>
      <c r="AC11" s="76"/>
      <c r="AD11" s="76"/>
      <c r="AE11" s="76"/>
      <c r="AF11" s="76"/>
      <c r="AG11" s="76"/>
      <c r="AH11" s="76"/>
      <c r="AI11" s="76"/>
      <c r="AJ11" s="76"/>
      <c r="AK11" s="76"/>
      <c r="AL11" s="76"/>
      <c r="AM11" s="76"/>
      <c r="AN11" s="76"/>
      <c r="AO11" s="76"/>
      <c r="AP11" s="76"/>
      <c r="AQ11" s="76"/>
      <c r="AR11" s="76"/>
      <c r="AS11" s="76"/>
      <c r="AT11" s="76"/>
      <c r="AU11" s="76"/>
      <c r="AV11" s="76"/>
      <c r="AW11" s="76"/>
      <c r="AX11" s="76"/>
      <c r="AY11" s="76"/>
      <c r="AZ11" s="76"/>
      <c r="BA11" s="76"/>
      <c r="BB11" s="76"/>
      <c r="BC11" s="76"/>
      <c r="BD11" s="76"/>
      <c r="BE11" s="76"/>
      <c r="BF11" s="76"/>
      <c r="BG11" s="76"/>
      <c r="BH11" s="76"/>
      <c r="BI11" s="76"/>
      <c r="BJ11" s="76"/>
      <c r="BK11" s="76"/>
      <c r="BL11" s="76"/>
      <c r="BM11" s="76"/>
      <c r="BN11" s="76"/>
      <c r="BO11" s="76"/>
      <c r="BP11" s="76"/>
      <c r="BQ11" s="76"/>
      <c r="BR11" s="76"/>
    </row>
    <row r="12" spans="1:70" s="4" customFormat="1" ht="29.45" customHeight="1" thickTop="1" thickBot="1" x14ac:dyDescent="0.3">
      <c r="A12" s="11"/>
      <c r="B12" s="173"/>
      <c r="C12" s="166"/>
      <c r="D12" s="167"/>
      <c r="E12" s="166"/>
      <c r="F12" s="170"/>
      <c r="G12" s="152" t="s">
        <v>23</v>
      </c>
      <c r="H12" s="153"/>
      <c r="I12" s="183"/>
      <c r="J12" s="97"/>
      <c r="K12" s="100"/>
      <c r="L12" s="46" t="s">
        <v>12</v>
      </c>
      <c r="M12" s="50" t="s">
        <v>12</v>
      </c>
      <c r="N12" s="44" t="s">
        <v>12</v>
      </c>
      <c r="O12" s="85" t="s">
        <v>12</v>
      </c>
      <c r="P12" s="156"/>
      <c r="Q12" s="119"/>
      <c r="R12" s="158"/>
      <c r="S12" s="76"/>
      <c r="T12" s="76"/>
      <c r="U12" s="76"/>
      <c r="V12" s="76"/>
      <c r="W12" s="76"/>
      <c r="X12" s="76"/>
      <c r="Y12" s="76"/>
      <c r="Z12" s="76"/>
      <c r="AA12" s="76"/>
      <c r="AB12" s="76"/>
      <c r="AC12" s="76"/>
      <c r="AD12" s="76"/>
      <c r="AE12" s="76"/>
      <c r="AF12" s="76"/>
      <c r="AG12" s="76"/>
      <c r="AH12" s="76"/>
      <c r="AI12" s="76"/>
      <c r="AJ12" s="76"/>
      <c r="AK12" s="76"/>
      <c r="AL12" s="76"/>
      <c r="AM12" s="76"/>
      <c r="AN12" s="76"/>
      <c r="AO12" s="76"/>
      <c r="AP12" s="76"/>
      <c r="AQ12" s="76"/>
      <c r="AR12" s="76"/>
      <c r="AS12" s="76"/>
      <c r="AT12" s="76"/>
      <c r="AU12" s="76"/>
      <c r="AV12" s="76"/>
      <c r="AW12" s="76"/>
      <c r="AX12" s="76"/>
      <c r="AY12" s="76"/>
      <c r="AZ12" s="76"/>
      <c r="BA12" s="76"/>
      <c r="BB12" s="76"/>
      <c r="BC12" s="76"/>
      <c r="BD12" s="76"/>
      <c r="BE12" s="76"/>
      <c r="BF12" s="76"/>
      <c r="BG12" s="76"/>
      <c r="BH12" s="76"/>
      <c r="BI12" s="76"/>
      <c r="BJ12" s="76"/>
      <c r="BK12" s="76"/>
      <c r="BL12" s="76"/>
      <c r="BM12" s="76"/>
      <c r="BN12" s="76"/>
      <c r="BO12" s="76"/>
      <c r="BP12" s="76"/>
      <c r="BQ12" s="76"/>
      <c r="BR12" s="76"/>
    </row>
    <row r="13" spans="1:70" s="2" customFormat="1" ht="24.95" customHeight="1" thickTop="1" x14ac:dyDescent="0.25">
      <c r="A13" s="12"/>
      <c r="B13" s="51">
        <v>1</v>
      </c>
      <c r="C13" s="129"/>
      <c r="D13" s="146"/>
      <c r="E13" s="179"/>
      <c r="F13" s="180"/>
      <c r="G13" s="129"/>
      <c r="H13" s="130"/>
      <c r="I13" s="80"/>
      <c r="J13" s="15"/>
      <c r="K13" s="16"/>
      <c r="L13" s="47"/>
      <c r="M13" s="64"/>
      <c r="N13" s="41"/>
      <c r="O13" s="88"/>
      <c r="P13" s="91"/>
      <c r="Q13" s="27">
        <f>IF(G13="ATHLETE",Q$11,0)</f>
        <v>0</v>
      </c>
      <c r="R13" s="231">
        <f>(K13-J13)*((L13*170)+(M13*140)+(N13*150)+(O13*120))+Q13</f>
        <v>0</v>
      </c>
      <c r="S13" s="82"/>
      <c r="T13" s="77"/>
      <c r="U13" s="77"/>
      <c r="V13" s="77"/>
      <c r="W13" s="77"/>
      <c r="X13" s="77"/>
      <c r="Y13" s="77"/>
      <c r="Z13" s="77"/>
      <c r="AA13" s="77"/>
      <c r="AB13" s="77"/>
      <c r="AC13" s="77"/>
      <c r="AD13" s="77"/>
      <c r="AE13" s="77"/>
      <c r="AF13" s="77"/>
      <c r="AG13" s="77"/>
      <c r="AH13" s="77"/>
      <c r="AI13" s="77"/>
      <c r="AJ13" s="77"/>
      <c r="AK13" s="77"/>
      <c r="AL13" s="77"/>
      <c r="AM13" s="77"/>
      <c r="AN13" s="77"/>
      <c r="AO13" s="77"/>
      <c r="AP13" s="77"/>
      <c r="AQ13" s="77"/>
      <c r="AR13" s="77"/>
      <c r="AS13" s="77"/>
      <c r="AT13" s="77"/>
      <c r="AU13" s="77"/>
      <c r="AV13" s="77"/>
      <c r="AW13" s="77"/>
      <c r="AX13" s="77"/>
      <c r="AY13" s="77"/>
      <c r="AZ13" s="77"/>
      <c r="BA13" s="77"/>
      <c r="BB13" s="77"/>
      <c r="BC13" s="77"/>
      <c r="BD13" s="77"/>
      <c r="BE13" s="77"/>
      <c r="BF13" s="77"/>
      <c r="BG13" s="77"/>
      <c r="BH13" s="77"/>
      <c r="BI13" s="77"/>
      <c r="BJ13" s="77"/>
      <c r="BK13" s="77"/>
      <c r="BL13" s="77"/>
      <c r="BM13" s="77"/>
      <c r="BN13" s="77"/>
      <c r="BO13" s="77"/>
      <c r="BP13" s="77"/>
      <c r="BQ13" s="77"/>
      <c r="BR13" s="77"/>
    </row>
    <row r="14" spans="1:70" ht="24.95" customHeight="1" x14ac:dyDescent="0.25">
      <c r="B14" s="52">
        <f>B13+1</f>
        <v>2</v>
      </c>
      <c r="C14" s="123"/>
      <c r="D14" s="124"/>
      <c r="E14" s="125"/>
      <c r="F14" s="126"/>
      <c r="G14" s="129"/>
      <c r="H14" s="130"/>
      <c r="I14" s="71"/>
      <c r="J14" s="15"/>
      <c r="K14" s="16"/>
      <c r="L14" s="48"/>
      <c r="M14" s="65"/>
      <c r="N14" s="42"/>
      <c r="O14" s="89"/>
      <c r="P14" s="92"/>
      <c r="Q14" s="70">
        <f>IF(G14="ATHLETE",Q$11,0)</f>
        <v>0</v>
      </c>
      <c r="R14" s="232">
        <f t="shared" ref="R14:R37" si="0">(K14-J14)*((L14*170)+(M14*140)+(N14*150)+(O14*120))+Q14</f>
        <v>0</v>
      </c>
      <c r="S14" s="82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</row>
    <row r="15" spans="1:70" ht="24.95" customHeight="1" x14ac:dyDescent="0.25">
      <c r="B15" s="52">
        <f t="shared" ref="B15:B37" si="1">B14+1</f>
        <v>3</v>
      </c>
      <c r="C15" s="123"/>
      <c r="D15" s="124"/>
      <c r="E15" s="125"/>
      <c r="F15" s="126"/>
      <c r="G15" s="129"/>
      <c r="H15" s="130"/>
      <c r="I15" s="71"/>
      <c r="J15" s="15"/>
      <c r="K15" s="16"/>
      <c r="L15" s="48"/>
      <c r="M15" s="65"/>
      <c r="N15" s="42"/>
      <c r="O15" s="89"/>
      <c r="P15" s="92"/>
      <c r="Q15" s="70">
        <f>IF(G15="ATHLETE",Q$11,0)</f>
        <v>0</v>
      </c>
      <c r="R15" s="232">
        <f t="shared" si="0"/>
        <v>0</v>
      </c>
      <c r="S15" s="82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  <c r="AY15" s="20"/>
      <c r="AZ15" s="20"/>
      <c r="BA15" s="20"/>
      <c r="BB15" s="20"/>
      <c r="BC15" s="20"/>
      <c r="BD15" s="20"/>
      <c r="BE15" s="20"/>
      <c r="BF15" s="20"/>
      <c r="BG15" s="20"/>
      <c r="BH15" s="20"/>
      <c r="BI15" s="20"/>
      <c r="BJ15" s="20"/>
      <c r="BK15" s="20"/>
      <c r="BL15" s="20"/>
      <c r="BM15" s="20"/>
      <c r="BN15" s="20"/>
      <c r="BO15" s="20"/>
      <c r="BP15" s="20"/>
      <c r="BQ15" s="20"/>
      <c r="BR15" s="20"/>
    </row>
    <row r="16" spans="1:70" ht="24.95" customHeight="1" x14ac:dyDescent="0.25">
      <c r="B16" s="52">
        <f t="shared" si="1"/>
        <v>4</v>
      </c>
      <c r="C16" s="123"/>
      <c r="D16" s="124"/>
      <c r="E16" s="125"/>
      <c r="F16" s="126"/>
      <c r="G16" s="129"/>
      <c r="H16" s="130"/>
      <c r="I16" s="71"/>
      <c r="J16" s="15"/>
      <c r="K16" s="16"/>
      <c r="L16" s="48"/>
      <c r="M16" s="65"/>
      <c r="N16" s="42"/>
      <c r="O16" s="89"/>
      <c r="P16" s="92"/>
      <c r="Q16" s="70">
        <f>IF(G16="ATHLETE",Q$11,0)</f>
        <v>0</v>
      </c>
      <c r="R16" s="232">
        <f t="shared" si="0"/>
        <v>0</v>
      </c>
      <c r="S16" s="82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  <c r="AY16" s="20"/>
      <c r="AZ16" s="20"/>
      <c r="BA16" s="20"/>
      <c r="BB16" s="20"/>
      <c r="BC16" s="20"/>
      <c r="BD16" s="20"/>
      <c r="BE16" s="20"/>
      <c r="BF16" s="20"/>
      <c r="BG16" s="20"/>
      <c r="BH16" s="20"/>
      <c r="BI16" s="20"/>
      <c r="BJ16" s="20"/>
      <c r="BK16" s="20"/>
      <c r="BL16" s="20"/>
      <c r="BM16" s="20"/>
      <c r="BN16" s="20"/>
      <c r="BO16" s="20"/>
      <c r="BP16" s="20"/>
      <c r="BQ16" s="20"/>
      <c r="BR16" s="20"/>
    </row>
    <row r="17" spans="2:70" ht="24.95" customHeight="1" x14ac:dyDescent="0.25">
      <c r="B17" s="52">
        <f t="shared" si="1"/>
        <v>5</v>
      </c>
      <c r="C17" s="123"/>
      <c r="D17" s="124"/>
      <c r="E17" s="125"/>
      <c r="F17" s="126"/>
      <c r="G17" s="129"/>
      <c r="H17" s="130"/>
      <c r="I17" s="71"/>
      <c r="J17" s="15"/>
      <c r="K17" s="16"/>
      <c r="L17" s="48"/>
      <c r="M17" s="65"/>
      <c r="N17" s="42"/>
      <c r="O17" s="89"/>
      <c r="P17" s="92"/>
      <c r="Q17" s="70">
        <f>IF(G17="ATHLETE",Q$11,0)</f>
        <v>0</v>
      </c>
      <c r="R17" s="232">
        <f t="shared" si="0"/>
        <v>0</v>
      </c>
      <c r="S17" s="82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  <c r="AY17" s="20"/>
      <c r="AZ17" s="20"/>
      <c r="BA17" s="20"/>
      <c r="BB17" s="20"/>
      <c r="BC17" s="20"/>
      <c r="BD17" s="20"/>
      <c r="BE17" s="20"/>
      <c r="BF17" s="20"/>
      <c r="BG17" s="20"/>
      <c r="BH17" s="20"/>
      <c r="BI17" s="20"/>
      <c r="BJ17" s="20"/>
      <c r="BK17" s="20"/>
      <c r="BL17" s="20"/>
      <c r="BM17" s="20"/>
      <c r="BN17" s="20"/>
      <c r="BO17" s="20"/>
      <c r="BP17" s="20"/>
      <c r="BQ17" s="20"/>
      <c r="BR17" s="20"/>
    </row>
    <row r="18" spans="2:70" ht="24.95" customHeight="1" x14ac:dyDescent="0.25">
      <c r="B18" s="52">
        <f t="shared" si="1"/>
        <v>6</v>
      </c>
      <c r="C18" s="123"/>
      <c r="D18" s="124"/>
      <c r="E18" s="125"/>
      <c r="F18" s="126"/>
      <c r="G18" s="129"/>
      <c r="H18" s="130"/>
      <c r="I18" s="71"/>
      <c r="J18" s="15"/>
      <c r="K18" s="16"/>
      <c r="L18" s="48"/>
      <c r="M18" s="65"/>
      <c r="N18" s="42"/>
      <c r="O18" s="89"/>
      <c r="P18" s="92"/>
      <c r="Q18" s="70">
        <f>IF(G18="ATHLETE",Q$11,0)</f>
        <v>0</v>
      </c>
      <c r="R18" s="232">
        <f t="shared" si="0"/>
        <v>0</v>
      </c>
      <c r="S18" s="82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  <c r="AY18" s="20"/>
      <c r="AZ18" s="20"/>
      <c r="BA18" s="20"/>
      <c r="BB18" s="20"/>
      <c r="BC18" s="20"/>
      <c r="BD18" s="20"/>
      <c r="BE18" s="20"/>
      <c r="BF18" s="20"/>
      <c r="BG18" s="20"/>
      <c r="BH18" s="20"/>
      <c r="BI18" s="20"/>
      <c r="BJ18" s="20"/>
      <c r="BK18" s="20"/>
      <c r="BL18" s="20"/>
      <c r="BM18" s="20"/>
      <c r="BN18" s="20"/>
      <c r="BO18" s="20"/>
      <c r="BP18" s="20"/>
      <c r="BQ18" s="20"/>
      <c r="BR18" s="20"/>
    </row>
    <row r="19" spans="2:70" ht="24.95" customHeight="1" x14ac:dyDescent="0.25">
      <c r="B19" s="52">
        <f t="shared" si="1"/>
        <v>7</v>
      </c>
      <c r="C19" s="123"/>
      <c r="D19" s="124"/>
      <c r="E19" s="125"/>
      <c r="F19" s="126"/>
      <c r="G19" s="129"/>
      <c r="H19" s="130"/>
      <c r="I19" s="71"/>
      <c r="J19" s="15"/>
      <c r="K19" s="16"/>
      <c r="L19" s="48"/>
      <c r="M19" s="65"/>
      <c r="N19" s="42"/>
      <c r="O19" s="89"/>
      <c r="P19" s="92"/>
      <c r="Q19" s="70">
        <f>IF(G19="ATHLETE",Q$11,0)</f>
        <v>0</v>
      </c>
      <c r="R19" s="232">
        <f t="shared" si="0"/>
        <v>0</v>
      </c>
      <c r="S19" s="82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  <c r="AY19" s="20"/>
      <c r="AZ19" s="20"/>
      <c r="BA19" s="20"/>
      <c r="BB19" s="20"/>
      <c r="BC19" s="20"/>
      <c r="BD19" s="20"/>
      <c r="BE19" s="20"/>
      <c r="BF19" s="20"/>
      <c r="BG19" s="20"/>
      <c r="BH19" s="20"/>
      <c r="BI19" s="20"/>
      <c r="BJ19" s="20"/>
      <c r="BK19" s="20"/>
      <c r="BL19" s="20"/>
      <c r="BM19" s="20"/>
      <c r="BN19" s="20"/>
      <c r="BO19" s="20"/>
      <c r="BP19" s="20"/>
      <c r="BQ19" s="20"/>
      <c r="BR19" s="20"/>
    </row>
    <row r="20" spans="2:70" ht="24.95" customHeight="1" x14ac:dyDescent="0.25">
      <c r="B20" s="52">
        <f t="shared" si="1"/>
        <v>8</v>
      </c>
      <c r="C20" s="123"/>
      <c r="D20" s="124"/>
      <c r="E20" s="125"/>
      <c r="F20" s="126"/>
      <c r="G20" s="129"/>
      <c r="H20" s="130"/>
      <c r="I20" s="71"/>
      <c r="J20" s="15"/>
      <c r="K20" s="16"/>
      <c r="L20" s="48"/>
      <c r="M20" s="65"/>
      <c r="N20" s="42"/>
      <c r="O20" s="89"/>
      <c r="P20" s="92"/>
      <c r="Q20" s="70">
        <f>IF(G20="ATHLETE",Q$11,0)</f>
        <v>0</v>
      </c>
      <c r="R20" s="232">
        <f t="shared" si="0"/>
        <v>0</v>
      </c>
      <c r="S20" s="82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  <c r="AY20" s="20"/>
      <c r="AZ20" s="20"/>
      <c r="BA20" s="20"/>
      <c r="BB20" s="20"/>
      <c r="BC20" s="20"/>
      <c r="BD20" s="20"/>
      <c r="BE20" s="20"/>
      <c r="BF20" s="20"/>
      <c r="BG20" s="20"/>
      <c r="BH20" s="20"/>
      <c r="BI20" s="20"/>
      <c r="BJ20" s="20"/>
      <c r="BK20" s="20"/>
      <c r="BL20" s="20"/>
      <c r="BM20" s="20"/>
      <c r="BN20" s="20"/>
      <c r="BO20" s="20"/>
      <c r="BP20" s="20"/>
      <c r="BQ20" s="20"/>
      <c r="BR20" s="20"/>
    </row>
    <row r="21" spans="2:70" ht="24.95" customHeight="1" x14ac:dyDescent="0.25">
      <c r="B21" s="52">
        <f t="shared" si="1"/>
        <v>9</v>
      </c>
      <c r="C21" s="123"/>
      <c r="D21" s="124"/>
      <c r="E21" s="125"/>
      <c r="F21" s="126"/>
      <c r="G21" s="129"/>
      <c r="H21" s="130"/>
      <c r="I21" s="71"/>
      <c r="J21" s="15"/>
      <c r="K21" s="16"/>
      <c r="L21" s="48"/>
      <c r="M21" s="65"/>
      <c r="N21" s="42"/>
      <c r="O21" s="89"/>
      <c r="P21" s="92"/>
      <c r="Q21" s="70">
        <f>IF(G21="ATHLETE",Q$11,0)</f>
        <v>0</v>
      </c>
      <c r="R21" s="232">
        <f t="shared" si="0"/>
        <v>0</v>
      </c>
      <c r="S21" s="82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  <c r="AY21" s="20"/>
      <c r="AZ21" s="20"/>
      <c r="BA21" s="20"/>
      <c r="BB21" s="20"/>
      <c r="BC21" s="20"/>
      <c r="BD21" s="20"/>
      <c r="BE21" s="20"/>
      <c r="BF21" s="20"/>
      <c r="BG21" s="20"/>
      <c r="BH21" s="20"/>
      <c r="BI21" s="20"/>
      <c r="BJ21" s="20"/>
      <c r="BK21" s="20"/>
      <c r="BL21" s="20"/>
      <c r="BM21" s="20"/>
      <c r="BN21" s="20"/>
      <c r="BO21" s="20"/>
      <c r="BP21" s="20"/>
      <c r="BQ21" s="20"/>
      <c r="BR21" s="20"/>
    </row>
    <row r="22" spans="2:70" ht="24.95" customHeight="1" x14ac:dyDescent="0.25">
      <c r="B22" s="52">
        <f t="shared" si="1"/>
        <v>10</v>
      </c>
      <c r="C22" s="123"/>
      <c r="D22" s="124"/>
      <c r="E22" s="125"/>
      <c r="F22" s="126"/>
      <c r="G22" s="129"/>
      <c r="H22" s="130"/>
      <c r="I22" s="71"/>
      <c r="J22" s="15"/>
      <c r="K22" s="16"/>
      <c r="L22" s="48"/>
      <c r="M22" s="65"/>
      <c r="N22" s="42"/>
      <c r="O22" s="89"/>
      <c r="P22" s="92"/>
      <c r="Q22" s="70">
        <f>IF(G22="ATHLETE",Q$11,0)</f>
        <v>0</v>
      </c>
      <c r="R22" s="232">
        <f t="shared" si="0"/>
        <v>0</v>
      </c>
      <c r="S22" s="82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20"/>
      <c r="AY22" s="20"/>
      <c r="AZ22" s="20"/>
      <c r="BA22" s="20"/>
      <c r="BB22" s="20"/>
      <c r="BC22" s="20"/>
      <c r="BD22" s="20"/>
      <c r="BE22" s="20"/>
      <c r="BF22" s="20"/>
      <c r="BG22" s="20"/>
      <c r="BH22" s="20"/>
      <c r="BI22" s="20"/>
      <c r="BJ22" s="20"/>
      <c r="BK22" s="20"/>
      <c r="BL22" s="20"/>
      <c r="BM22" s="20"/>
      <c r="BN22" s="20"/>
      <c r="BO22" s="20"/>
      <c r="BP22" s="20"/>
      <c r="BQ22" s="20"/>
      <c r="BR22" s="20"/>
    </row>
    <row r="23" spans="2:70" ht="24.95" customHeight="1" x14ac:dyDescent="0.25">
      <c r="B23" s="52">
        <f t="shared" si="1"/>
        <v>11</v>
      </c>
      <c r="C23" s="123"/>
      <c r="D23" s="124"/>
      <c r="E23" s="125"/>
      <c r="F23" s="126"/>
      <c r="G23" s="129"/>
      <c r="H23" s="130"/>
      <c r="I23" s="71"/>
      <c r="J23" s="15"/>
      <c r="K23" s="16"/>
      <c r="L23" s="48"/>
      <c r="M23" s="65"/>
      <c r="N23" s="42"/>
      <c r="O23" s="89"/>
      <c r="P23" s="92"/>
      <c r="Q23" s="70">
        <f>IF(G23="ATHLETE",Q$11,0)</f>
        <v>0</v>
      </c>
      <c r="R23" s="232">
        <f t="shared" si="0"/>
        <v>0</v>
      </c>
      <c r="S23" s="82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  <c r="AY23" s="20"/>
      <c r="AZ23" s="20"/>
      <c r="BA23" s="20"/>
      <c r="BB23" s="20"/>
      <c r="BC23" s="20"/>
      <c r="BD23" s="20"/>
      <c r="BE23" s="20"/>
      <c r="BF23" s="20"/>
      <c r="BG23" s="20"/>
      <c r="BH23" s="20"/>
      <c r="BI23" s="20"/>
      <c r="BJ23" s="20"/>
      <c r="BK23" s="20"/>
      <c r="BL23" s="20"/>
      <c r="BM23" s="20"/>
      <c r="BN23" s="20"/>
      <c r="BO23" s="20"/>
      <c r="BP23" s="20"/>
      <c r="BQ23" s="20"/>
      <c r="BR23" s="20"/>
    </row>
    <row r="24" spans="2:70" ht="24.95" customHeight="1" x14ac:dyDescent="0.25">
      <c r="B24" s="52">
        <f t="shared" si="1"/>
        <v>12</v>
      </c>
      <c r="C24" s="123"/>
      <c r="D24" s="124"/>
      <c r="E24" s="125"/>
      <c r="F24" s="126"/>
      <c r="G24" s="129"/>
      <c r="H24" s="130"/>
      <c r="I24" s="71"/>
      <c r="J24" s="15"/>
      <c r="K24" s="16"/>
      <c r="L24" s="48"/>
      <c r="M24" s="65"/>
      <c r="N24" s="42"/>
      <c r="O24" s="89"/>
      <c r="P24" s="92"/>
      <c r="Q24" s="70">
        <f>IF(G24="ATHLETE",Q$11,0)</f>
        <v>0</v>
      </c>
      <c r="R24" s="232">
        <f t="shared" si="0"/>
        <v>0</v>
      </c>
      <c r="S24" s="82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  <c r="AY24" s="20"/>
      <c r="AZ24" s="20"/>
      <c r="BA24" s="20"/>
      <c r="BB24" s="20"/>
      <c r="BC24" s="20"/>
      <c r="BD24" s="20"/>
      <c r="BE24" s="20"/>
      <c r="BF24" s="20"/>
      <c r="BG24" s="20"/>
      <c r="BH24" s="20"/>
      <c r="BI24" s="20"/>
      <c r="BJ24" s="20"/>
      <c r="BK24" s="20"/>
      <c r="BL24" s="20"/>
      <c r="BM24" s="20"/>
      <c r="BN24" s="20"/>
      <c r="BO24" s="20"/>
      <c r="BP24" s="20"/>
      <c r="BQ24" s="20"/>
      <c r="BR24" s="20"/>
    </row>
    <row r="25" spans="2:70" ht="24.95" customHeight="1" x14ac:dyDescent="0.25">
      <c r="B25" s="52">
        <f t="shared" si="1"/>
        <v>13</v>
      </c>
      <c r="C25" s="123"/>
      <c r="D25" s="124"/>
      <c r="E25" s="125"/>
      <c r="F25" s="126"/>
      <c r="G25" s="129"/>
      <c r="H25" s="130"/>
      <c r="I25" s="71"/>
      <c r="J25" s="15"/>
      <c r="K25" s="16"/>
      <c r="L25" s="48"/>
      <c r="M25" s="65"/>
      <c r="N25" s="42"/>
      <c r="O25" s="89"/>
      <c r="P25" s="92"/>
      <c r="Q25" s="70">
        <f>IF(G25="ATHLETE",Q$11,0)</f>
        <v>0</v>
      </c>
      <c r="R25" s="232">
        <f t="shared" si="0"/>
        <v>0</v>
      </c>
      <c r="S25" s="82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  <c r="AY25" s="20"/>
      <c r="AZ25" s="20"/>
      <c r="BA25" s="20"/>
      <c r="BB25" s="20"/>
      <c r="BC25" s="20"/>
      <c r="BD25" s="20"/>
      <c r="BE25" s="20"/>
      <c r="BF25" s="20"/>
      <c r="BG25" s="20"/>
      <c r="BH25" s="20"/>
      <c r="BI25" s="20"/>
      <c r="BJ25" s="20"/>
      <c r="BK25" s="20"/>
      <c r="BL25" s="20"/>
      <c r="BM25" s="20"/>
      <c r="BN25" s="20"/>
      <c r="BO25" s="20"/>
      <c r="BP25" s="20"/>
      <c r="BQ25" s="20"/>
      <c r="BR25" s="20"/>
    </row>
    <row r="26" spans="2:70" ht="24.95" customHeight="1" x14ac:dyDescent="0.25">
      <c r="B26" s="52">
        <f t="shared" si="1"/>
        <v>14</v>
      </c>
      <c r="C26" s="123"/>
      <c r="D26" s="124"/>
      <c r="E26" s="125"/>
      <c r="F26" s="126"/>
      <c r="G26" s="129"/>
      <c r="H26" s="130"/>
      <c r="I26" s="71"/>
      <c r="J26" s="15"/>
      <c r="K26" s="16"/>
      <c r="L26" s="48"/>
      <c r="M26" s="65"/>
      <c r="N26" s="42"/>
      <c r="O26" s="89"/>
      <c r="P26" s="92"/>
      <c r="Q26" s="70">
        <f>IF(G26="ATHLETE",Q$11,0)</f>
        <v>0</v>
      </c>
      <c r="R26" s="232">
        <f t="shared" si="0"/>
        <v>0</v>
      </c>
      <c r="S26" s="82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C26" s="20"/>
      <c r="BD26" s="20"/>
      <c r="BE26" s="20"/>
      <c r="BF26" s="20"/>
      <c r="BG26" s="20"/>
      <c r="BH26" s="20"/>
      <c r="BI26" s="20"/>
      <c r="BJ26" s="20"/>
      <c r="BK26" s="20"/>
      <c r="BL26" s="20"/>
      <c r="BM26" s="20"/>
      <c r="BN26" s="20"/>
      <c r="BO26" s="20"/>
      <c r="BP26" s="20"/>
      <c r="BQ26" s="20"/>
      <c r="BR26" s="20"/>
    </row>
    <row r="27" spans="2:70" ht="24.95" customHeight="1" x14ac:dyDescent="0.25">
      <c r="B27" s="52">
        <f t="shared" si="1"/>
        <v>15</v>
      </c>
      <c r="C27" s="123"/>
      <c r="D27" s="124"/>
      <c r="E27" s="125"/>
      <c r="F27" s="126"/>
      <c r="G27" s="129"/>
      <c r="H27" s="130"/>
      <c r="I27" s="71"/>
      <c r="J27" s="15"/>
      <c r="K27" s="16"/>
      <c r="L27" s="48"/>
      <c r="M27" s="65"/>
      <c r="N27" s="42"/>
      <c r="O27" s="89"/>
      <c r="P27" s="92"/>
      <c r="Q27" s="70">
        <f>IF(G27="ATHLETE",Q$11,0)</f>
        <v>0</v>
      </c>
      <c r="R27" s="232">
        <f t="shared" si="0"/>
        <v>0</v>
      </c>
      <c r="S27" s="82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  <c r="BF27" s="20"/>
      <c r="BG27" s="20"/>
      <c r="BH27" s="20"/>
      <c r="BI27" s="20"/>
      <c r="BJ27" s="20"/>
      <c r="BK27" s="20"/>
      <c r="BL27" s="20"/>
      <c r="BM27" s="20"/>
      <c r="BN27" s="20"/>
      <c r="BO27" s="20"/>
      <c r="BP27" s="20"/>
      <c r="BQ27" s="20"/>
      <c r="BR27" s="20"/>
    </row>
    <row r="28" spans="2:70" ht="24.95" customHeight="1" x14ac:dyDescent="0.25">
      <c r="B28" s="52">
        <f t="shared" si="1"/>
        <v>16</v>
      </c>
      <c r="C28" s="123"/>
      <c r="D28" s="124"/>
      <c r="E28" s="125"/>
      <c r="F28" s="126"/>
      <c r="G28" s="129"/>
      <c r="H28" s="130"/>
      <c r="I28" s="71"/>
      <c r="J28" s="15"/>
      <c r="K28" s="16"/>
      <c r="L28" s="48"/>
      <c r="M28" s="65"/>
      <c r="N28" s="42"/>
      <c r="O28" s="89"/>
      <c r="P28" s="92"/>
      <c r="Q28" s="70">
        <f>IF(G28="ATHLETE",Q$11,0)</f>
        <v>0</v>
      </c>
      <c r="R28" s="232">
        <f t="shared" si="0"/>
        <v>0</v>
      </c>
      <c r="S28" s="82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  <c r="BF28" s="20"/>
      <c r="BG28" s="20"/>
      <c r="BH28" s="20"/>
      <c r="BI28" s="20"/>
      <c r="BJ28" s="20"/>
      <c r="BK28" s="20"/>
      <c r="BL28" s="20"/>
      <c r="BM28" s="20"/>
      <c r="BN28" s="20"/>
      <c r="BO28" s="20"/>
      <c r="BP28" s="20"/>
      <c r="BQ28" s="20"/>
      <c r="BR28" s="20"/>
    </row>
    <row r="29" spans="2:70" ht="24.95" customHeight="1" x14ac:dyDescent="0.25">
      <c r="B29" s="52">
        <f t="shared" si="1"/>
        <v>17</v>
      </c>
      <c r="C29" s="123"/>
      <c r="D29" s="124"/>
      <c r="E29" s="125"/>
      <c r="F29" s="126"/>
      <c r="G29" s="129"/>
      <c r="H29" s="130"/>
      <c r="I29" s="71"/>
      <c r="J29" s="15"/>
      <c r="K29" s="16"/>
      <c r="L29" s="48"/>
      <c r="M29" s="65"/>
      <c r="N29" s="42"/>
      <c r="O29" s="89"/>
      <c r="P29" s="92"/>
      <c r="Q29" s="70">
        <f>IF(G29="ATHLETE",Q$11,0)</f>
        <v>0</v>
      </c>
      <c r="R29" s="232">
        <f t="shared" si="0"/>
        <v>0</v>
      </c>
      <c r="S29" s="82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  <c r="BF29" s="20"/>
      <c r="BG29" s="20"/>
      <c r="BH29" s="20"/>
      <c r="BI29" s="20"/>
      <c r="BJ29" s="20"/>
      <c r="BK29" s="20"/>
      <c r="BL29" s="20"/>
      <c r="BM29" s="20"/>
      <c r="BN29" s="20"/>
      <c r="BO29" s="20"/>
      <c r="BP29" s="20"/>
      <c r="BQ29" s="20"/>
      <c r="BR29" s="20"/>
    </row>
    <row r="30" spans="2:70" ht="24.95" customHeight="1" x14ac:dyDescent="0.25">
      <c r="B30" s="52">
        <f t="shared" si="1"/>
        <v>18</v>
      </c>
      <c r="C30" s="123"/>
      <c r="D30" s="124"/>
      <c r="E30" s="125"/>
      <c r="F30" s="126"/>
      <c r="G30" s="129"/>
      <c r="H30" s="130"/>
      <c r="I30" s="71"/>
      <c r="J30" s="15"/>
      <c r="K30" s="16"/>
      <c r="L30" s="48"/>
      <c r="M30" s="65"/>
      <c r="N30" s="42"/>
      <c r="O30" s="89"/>
      <c r="P30" s="92"/>
      <c r="Q30" s="70">
        <f>IF(G30="ATHLETE",Q$11,0)</f>
        <v>0</v>
      </c>
      <c r="R30" s="232">
        <f t="shared" si="0"/>
        <v>0</v>
      </c>
      <c r="S30" s="82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0"/>
      <c r="BD30" s="20"/>
      <c r="BE30" s="20"/>
      <c r="BF30" s="20"/>
      <c r="BG30" s="20"/>
      <c r="BH30" s="20"/>
      <c r="BI30" s="20"/>
      <c r="BJ30" s="20"/>
      <c r="BK30" s="20"/>
      <c r="BL30" s="20"/>
      <c r="BM30" s="20"/>
      <c r="BN30" s="20"/>
      <c r="BO30" s="20"/>
      <c r="BP30" s="20"/>
      <c r="BQ30" s="20"/>
      <c r="BR30" s="20"/>
    </row>
    <row r="31" spans="2:70" ht="24.95" customHeight="1" x14ac:dyDescent="0.25">
      <c r="B31" s="52">
        <f t="shared" si="1"/>
        <v>19</v>
      </c>
      <c r="C31" s="123"/>
      <c r="D31" s="124"/>
      <c r="E31" s="125"/>
      <c r="F31" s="126"/>
      <c r="G31" s="129"/>
      <c r="H31" s="130"/>
      <c r="I31" s="71"/>
      <c r="J31" s="15"/>
      <c r="K31" s="16"/>
      <c r="L31" s="48"/>
      <c r="M31" s="65"/>
      <c r="N31" s="42"/>
      <c r="O31" s="89"/>
      <c r="P31" s="92"/>
      <c r="Q31" s="70">
        <f>IF(G31="ATHLETE",Q$11,0)</f>
        <v>0</v>
      </c>
      <c r="R31" s="232">
        <f t="shared" si="0"/>
        <v>0</v>
      </c>
      <c r="S31" s="82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0"/>
      <c r="BD31" s="20"/>
      <c r="BE31" s="20"/>
      <c r="BF31" s="20"/>
      <c r="BG31" s="20"/>
      <c r="BH31" s="20"/>
      <c r="BI31" s="20"/>
      <c r="BJ31" s="20"/>
      <c r="BK31" s="20"/>
      <c r="BL31" s="20"/>
      <c r="BM31" s="20"/>
      <c r="BN31" s="20"/>
      <c r="BO31" s="20"/>
      <c r="BP31" s="20"/>
      <c r="BQ31" s="20"/>
      <c r="BR31" s="20"/>
    </row>
    <row r="32" spans="2:70" ht="24.95" customHeight="1" x14ac:dyDescent="0.25">
      <c r="B32" s="52">
        <f t="shared" si="1"/>
        <v>20</v>
      </c>
      <c r="C32" s="123"/>
      <c r="D32" s="124"/>
      <c r="E32" s="125"/>
      <c r="F32" s="126"/>
      <c r="G32" s="129"/>
      <c r="H32" s="130"/>
      <c r="I32" s="71"/>
      <c r="J32" s="15"/>
      <c r="K32" s="16"/>
      <c r="L32" s="48"/>
      <c r="M32" s="65"/>
      <c r="N32" s="42"/>
      <c r="O32" s="89"/>
      <c r="P32" s="92"/>
      <c r="Q32" s="70">
        <f>IF(G32="ATHLETE",Q$11,0)</f>
        <v>0</v>
      </c>
      <c r="R32" s="232">
        <f t="shared" si="0"/>
        <v>0</v>
      </c>
      <c r="S32" s="82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0"/>
      <c r="BE32" s="20"/>
      <c r="BF32" s="20"/>
      <c r="BG32" s="20"/>
      <c r="BH32" s="20"/>
      <c r="BI32" s="20"/>
      <c r="BJ32" s="20"/>
      <c r="BK32" s="20"/>
      <c r="BL32" s="20"/>
      <c r="BM32" s="20"/>
      <c r="BN32" s="20"/>
      <c r="BO32" s="20"/>
      <c r="BP32" s="20"/>
      <c r="BQ32" s="20"/>
      <c r="BR32" s="20"/>
    </row>
    <row r="33" spans="2:70" ht="24.95" customHeight="1" x14ac:dyDescent="0.25">
      <c r="B33" s="52">
        <f t="shared" si="1"/>
        <v>21</v>
      </c>
      <c r="C33" s="123"/>
      <c r="D33" s="124"/>
      <c r="E33" s="125"/>
      <c r="F33" s="126"/>
      <c r="G33" s="129"/>
      <c r="H33" s="130"/>
      <c r="I33" s="71"/>
      <c r="J33" s="15"/>
      <c r="K33" s="16"/>
      <c r="L33" s="48"/>
      <c r="M33" s="65"/>
      <c r="N33" s="42"/>
      <c r="O33" s="89"/>
      <c r="P33" s="92"/>
      <c r="Q33" s="70">
        <f>IF(G33="ATHLETE",Q$11,0)</f>
        <v>0</v>
      </c>
      <c r="R33" s="232">
        <f t="shared" si="0"/>
        <v>0</v>
      </c>
      <c r="S33" s="82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  <c r="BF33" s="20"/>
      <c r="BG33" s="20"/>
      <c r="BH33" s="20"/>
      <c r="BI33" s="20"/>
      <c r="BJ33" s="20"/>
      <c r="BK33" s="20"/>
      <c r="BL33" s="20"/>
      <c r="BM33" s="20"/>
      <c r="BN33" s="20"/>
      <c r="BO33" s="20"/>
      <c r="BP33" s="20"/>
      <c r="BQ33" s="20"/>
      <c r="BR33" s="20"/>
    </row>
    <row r="34" spans="2:70" ht="24.95" customHeight="1" x14ac:dyDescent="0.25">
      <c r="B34" s="52">
        <f t="shared" si="1"/>
        <v>22</v>
      </c>
      <c r="C34" s="123"/>
      <c r="D34" s="124"/>
      <c r="E34" s="125"/>
      <c r="F34" s="126"/>
      <c r="G34" s="129"/>
      <c r="H34" s="130"/>
      <c r="I34" s="71"/>
      <c r="J34" s="15"/>
      <c r="K34" s="16"/>
      <c r="L34" s="48"/>
      <c r="M34" s="65"/>
      <c r="N34" s="42"/>
      <c r="O34" s="89"/>
      <c r="P34" s="92"/>
      <c r="Q34" s="70">
        <f>IF(G34="ATHLETE",Q$11,0)</f>
        <v>0</v>
      </c>
      <c r="R34" s="232">
        <f t="shared" si="0"/>
        <v>0</v>
      </c>
      <c r="S34" s="82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  <c r="BC34" s="20"/>
      <c r="BD34" s="20"/>
      <c r="BE34" s="20"/>
      <c r="BF34" s="20"/>
      <c r="BG34" s="20"/>
      <c r="BH34" s="20"/>
      <c r="BI34" s="20"/>
      <c r="BJ34" s="20"/>
      <c r="BK34" s="20"/>
      <c r="BL34" s="20"/>
      <c r="BM34" s="20"/>
      <c r="BN34" s="20"/>
      <c r="BO34" s="20"/>
      <c r="BP34" s="20"/>
      <c r="BQ34" s="20"/>
      <c r="BR34" s="20"/>
    </row>
    <row r="35" spans="2:70" ht="24.95" customHeight="1" x14ac:dyDescent="0.25">
      <c r="B35" s="52">
        <f t="shared" si="1"/>
        <v>23</v>
      </c>
      <c r="C35" s="123"/>
      <c r="D35" s="124"/>
      <c r="E35" s="125"/>
      <c r="F35" s="126"/>
      <c r="G35" s="129"/>
      <c r="H35" s="130"/>
      <c r="I35" s="71"/>
      <c r="J35" s="15"/>
      <c r="K35" s="16"/>
      <c r="L35" s="48"/>
      <c r="M35" s="65"/>
      <c r="N35" s="42"/>
      <c r="O35" s="89"/>
      <c r="P35" s="92"/>
      <c r="Q35" s="70">
        <f>IF(G35="ATHLETE",Q$11,0)</f>
        <v>0</v>
      </c>
      <c r="R35" s="232">
        <f t="shared" si="0"/>
        <v>0</v>
      </c>
      <c r="S35" s="82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  <c r="BA35" s="20"/>
      <c r="BB35" s="20"/>
      <c r="BC35" s="20"/>
      <c r="BD35" s="20"/>
      <c r="BE35" s="20"/>
      <c r="BF35" s="20"/>
      <c r="BG35" s="20"/>
      <c r="BH35" s="20"/>
      <c r="BI35" s="20"/>
      <c r="BJ35" s="20"/>
      <c r="BK35" s="20"/>
      <c r="BL35" s="20"/>
      <c r="BM35" s="20"/>
      <c r="BN35" s="20"/>
      <c r="BO35" s="20"/>
      <c r="BP35" s="20"/>
      <c r="BQ35" s="20"/>
      <c r="BR35" s="20"/>
    </row>
    <row r="36" spans="2:70" ht="24.95" customHeight="1" x14ac:dyDescent="0.25">
      <c r="B36" s="52">
        <f t="shared" si="1"/>
        <v>24</v>
      </c>
      <c r="C36" s="123"/>
      <c r="D36" s="124"/>
      <c r="E36" s="125"/>
      <c r="F36" s="126"/>
      <c r="G36" s="129"/>
      <c r="H36" s="130"/>
      <c r="I36" s="71"/>
      <c r="J36" s="15"/>
      <c r="K36" s="16"/>
      <c r="L36" s="48"/>
      <c r="M36" s="65"/>
      <c r="N36" s="42"/>
      <c r="O36" s="89"/>
      <c r="P36" s="92"/>
      <c r="Q36" s="70">
        <f>IF(G36="ATHLETE",Q$11,0)</f>
        <v>0</v>
      </c>
      <c r="R36" s="232">
        <f t="shared" si="0"/>
        <v>0</v>
      </c>
      <c r="S36" s="82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20"/>
      <c r="BF36" s="20"/>
      <c r="BG36" s="20"/>
      <c r="BH36" s="20"/>
      <c r="BI36" s="20"/>
      <c r="BJ36" s="20"/>
      <c r="BK36" s="20"/>
      <c r="BL36" s="20"/>
      <c r="BM36" s="20"/>
      <c r="BN36" s="20"/>
      <c r="BO36" s="20"/>
      <c r="BP36" s="20"/>
      <c r="BQ36" s="20"/>
      <c r="BR36" s="20"/>
    </row>
    <row r="37" spans="2:70" ht="24.95" customHeight="1" thickBot="1" x14ac:dyDescent="0.3">
      <c r="B37" s="53">
        <f t="shared" si="1"/>
        <v>25</v>
      </c>
      <c r="C37" s="135"/>
      <c r="D37" s="136"/>
      <c r="E37" s="133"/>
      <c r="F37" s="134"/>
      <c r="G37" s="129"/>
      <c r="H37" s="130"/>
      <c r="I37" s="71"/>
      <c r="J37" s="15"/>
      <c r="K37" s="16"/>
      <c r="L37" s="49"/>
      <c r="M37" s="66"/>
      <c r="N37" s="43"/>
      <c r="O37" s="90"/>
      <c r="P37" s="93"/>
      <c r="Q37" s="70">
        <f>IF(G37="ATHLETE",Q$11,0)</f>
        <v>0</v>
      </c>
      <c r="R37" s="233">
        <f t="shared" si="0"/>
        <v>0</v>
      </c>
      <c r="S37" s="82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0"/>
      <c r="BC37" s="20"/>
      <c r="BD37" s="20"/>
      <c r="BE37" s="20"/>
      <c r="BF37" s="20"/>
      <c r="BG37" s="20"/>
      <c r="BH37" s="20"/>
      <c r="BI37" s="20"/>
      <c r="BJ37" s="20"/>
      <c r="BK37" s="20"/>
      <c r="BL37" s="20"/>
      <c r="BM37" s="20"/>
      <c r="BN37" s="20"/>
      <c r="BO37" s="20"/>
      <c r="BP37" s="20"/>
      <c r="BQ37" s="20"/>
      <c r="BR37" s="20"/>
    </row>
    <row r="38" spans="2:70" ht="30" customHeight="1" thickTop="1" thickBot="1" x14ac:dyDescent="0.3">
      <c r="B38" s="17"/>
      <c r="C38" s="18"/>
      <c r="D38" s="13"/>
      <c r="E38" s="13"/>
      <c r="F38" s="18"/>
      <c r="G38" s="18"/>
      <c r="H38" s="18"/>
      <c r="I38" s="18"/>
      <c r="J38" s="18"/>
      <c r="K38" s="18"/>
      <c r="L38" s="254"/>
      <c r="M38" s="254"/>
      <c r="N38" s="254"/>
      <c r="O38" s="254"/>
      <c r="P38" s="254"/>
      <c r="Q38" s="255"/>
      <c r="R38" s="81">
        <f>SUM(R13:R37)</f>
        <v>0</v>
      </c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  <c r="AY38" s="20"/>
      <c r="AZ38" s="20"/>
      <c r="BA38" s="20"/>
      <c r="BB38" s="20"/>
      <c r="BC38" s="20"/>
      <c r="BD38" s="20"/>
      <c r="BE38" s="20"/>
      <c r="BF38" s="20"/>
      <c r="BG38" s="20"/>
      <c r="BH38" s="20"/>
      <c r="BI38" s="20"/>
      <c r="BJ38" s="20"/>
      <c r="BK38" s="20"/>
      <c r="BL38" s="20"/>
      <c r="BM38" s="20"/>
      <c r="BN38" s="20"/>
      <c r="BO38" s="20"/>
      <c r="BP38" s="20"/>
      <c r="BQ38" s="20"/>
      <c r="BR38" s="20"/>
    </row>
    <row r="39" spans="2:70" ht="30" customHeight="1" thickTop="1" thickBot="1" x14ac:dyDescent="0.3">
      <c r="B39" s="142" t="s">
        <v>31</v>
      </c>
      <c r="C39" s="143"/>
      <c r="D39" s="78">
        <v>45603</v>
      </c>
      <c r="E39" s="54">
        <v>45604</v>
      </c>
      <c r="F39" s="54">
        <v>45605</v>
      </c>
      <c r="G39" s="54">
        <v>45606</v>
      </c>
      <c r="H39" s="277">
        <v>45607</v>
      </c>
      <c r="I39" s="237"/>
      <c r="J39" s="237"/>
      <c r="K39" s="238"/>
      <c r="L39" s="237"/>
      <c r="M39" s="256"/>
      <c r="N39" s="257"/>
      <c r="O39" s="258"/>
      <c r="P39" s="258"/>
      <c r="Q39" s="259"/>
      <c r="R39" s="120">
        <f>R38+(25*I40)+(15*I41)+(30*I42)</f>
        <v>0</v>
      </c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20"/>
      <c r="AZ39" s="20"/>
      <c r="BA39" s="20"/>
      <c r="BB39" s="20"/>
      <c r="BC39" s="20"/>
      <c r="BD39" s="20"/>
      <c r="BE39" s="20"/>
      <c r="BF39" s="20"/>
      <c r="BG39" s="20"/>
      <c r="BH39" s="20"/>
      <c r="BI39" s="20"/>
      <c r="BJ39" s="20"/>
      <c r="BK39" s="20"/>
      <c r="BL39" s="20"/>
      <c r="BM39" s="20"/>
      <c r="BN39" s="20"/>
      <c r="BO39" s="20"/>
      <c r="BP39" s="20"/>
      <c r="BQ39" s="20"/>
      <c r="BR39" s="20"/>
    </row>
    <row r="40" spans="2:70" ht="30" customHeight="1" thickBot="1" x14ac:dyDescent="0.3">
      <c r="B40" s="131" t="s">
        <v>53</v>
      </c>
      <c r="C40" s="132"/>
      <c r="D40" s="235"/>
      <c r="E40" s="236"/>
      <c r="F40" s="244"/>
      <c r="G40" s="244"/>
      <c r="H40" s="278"/>
      <c r="I40" s="448">
        <f>SUM(D40:H40)</f>
        <v>0</v>
      </c>
      <c r="J40" s="237"/>
      <c r="K40" s="238"/>
      <c r="L40" s="237"/>
      <c r="M40" s="256"/>
      <c r="N40" s="257"/>
      <c r="O40" s="258"/>
      <c r="P40" s="258"/>
      <c r="Q40" s="259"/>
      <c r="R40" s="121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  <c r="AY40" s="20"/>
      <c r="AZ40" s="20"/>
      <c r="BA40" s="20"/>
      <c r="BB40" s="20"/>
      <c r="BC40" s="20"/>
      <c r="BD40" s="20"/>
      <c r="BE40" s="20"/>
      <c r="BF40" s="20"/>
      <c r="BG40" s="20"/>
      <c r="BH40" s="20"/>
      <c r="BI40" s="20"/>
      <c r="BJ40" s="20"/>
      <c r="BK40" s="20"/>
      <c r="BL40" s="20"/>
      <c r="BM40" s="20"/>
      <c r="BN40" s="20"/>
      <c r="BO40" s="20"/>
      <c r="BP40" s="20"/>
      <c r="BQ40" s="20"/>
      <c r="BR40" s="20"/>
    </row>
    <row r="41" spans="2:70" ht="36" customHeight="1" x14ac:dyDescent="0.25">
      <c r="B41" s="131" t="s">
        <v>46</v>
      </c>
      <c r="C41" s="132"/>
      <c r="D41" s="244"/>
      <c r="E41" s="244"/>
      <c r="F41" s="234"/>
      <c r="G41" s="234"/>
      <c r="H41" s="279"/>
      <c r="I41" s="448">
        <f t="shared" ref="I41:I42" si="2">SUM(D41:H41)</f>
        <v>0</v>
      </c>
      <c r="J41" s="237"/>
      <c r="K41" s="238"/>
      <c r="L41" s="237"/>
      <c r="M41" s="237"/>
      <c r="N41" s="260"/>
      <c r="O41" s="258"/>
      <c r="P41" s="258"/>
      <c r="Q41" s="259"/>
      <c r="R41" s="121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  <c r="AY41" s="20"/>
      <c r="AZ41" s="20"/>
      <c r="BA41" s="20"/>
      <c r="BB41" s="20"/>
      <c r="BC41" s="20"/>
      <c r="BD41" s="20"/>
      <c r="BE41" s="20"/>
      <c r="BF41" s="20"/>
      <c r="BG41" s="20"/>
      <c r="BH41" s="20"/>
      <c r="BI41" s="20"/>
      <c r="BJ41" s="20"/>
      <c r="BK41" s="20"/>
      <c r="BL41" s="20"/>
      <c r="BM41" s="20"/>
      <c r="BN41" s="20"/>
      <c r="BO41" s="20"/>
      <c r="BP41" s="20"/>
      <c r="BQ41" s="20"/>
      <c r="BR41" s="20"/>
    </row>
    <row r="42" spans="2:70" ht="29.25" customHeight="1" thickBot="1" x14ac:dyDescent="0.3">
      <c r="B42" s="127" t="s">
        <v>54</v>
      </c>
      <c r="C42" s="128"/>
      <c r="D42" s="79"/>
      <c r="E42" s="55"/>
      <c r="F42" s="55"/>
      <c r="G42" s="55"/>
      <c r="H42" s="280"/>
      <c r="I42" s="449">
        <f t="shared" si="2"/>
        <v>0</v>
      </c>
      <c r="J42" s="261"/>
      <c r="K42" s="261"/>
      <c r="L42" s="261"/>
      <c r="M42" s="240"/>
      <c r="N42" s="241"/>
      <c r="O42" s="242"/>
      <c r="P42" s="242"/>
      <c r="Q42" s="243"/>
      <c r="R42" s="122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  <c r="AX42" s="20"/>
      <c r="AY42" s="20"/>
      <c r="AZ42" s="20"/>
      <c r="BA42" s="20"/>
      <c r="BB42" s="20"/>
      <c r="BC42" s="20"/>
      <c r="BD42" s="20"/>
      <c r="BE42" s="20"/>
      <c r="BF42" s="20"/>
      <c r="BG42" s="20"/>
      <c r="BH42" s="20"/>
      <c r="BI42" s="20"/>
      <c r="BJ42" s="20"/>
      <c r="BK42" s="20"/>
      <c r="BL42" s="20"/>
      <c r="BM42" s="20"/>
      <c r="BN42" s="20"/>
      <c r="BO42" s="20"/>
      <c r="BP42" s="20"/>
      <c r="BQ42" s="20"/>
      <c r="BR42" s="20"/>
    </row>
    <row r="43" spans="2:70" ht="15.75" thickTop="1" x14ac:dyDescent="0.25"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  <c r="AX43" s="20"/>
      <c r="AY43" s="20"/>
      <c r="AZ43" s="20"/>
      <c r="BA43" s="20"/>
      <c r="BB43" s="20"/>
      <c r="BC43" s="20"/>
      <c r="BD43" s="20"/>
      <c r="BE43" s="20"/>
      <c r="BF43" s="20"/>
      <c r="BG43" s="20"/>
      <c r="BH43" s="20"/>
      <c r="BI43" s="20"/>
      <c r="BJ43" s="20"/>
      <c r="BK43" s="20"/>
      <c r="BL43" s="20"/>
      <c r="BM43" s="20"/>
      <c r="BN43" s="20"/>
      <c r="BO43" s="20"/>
      <c r="BP43" s="20"/>
      <c r="BQ43" s="20"/>
      <c r="BR43" s="20"/>
    </row>
  </sheetData>
  <sheetProtection algorithmName="SHA-512" hashValue="b37wbw+aCmmJOwtojYTxC0VuhpF2qayOt3j7X3rRqL2xoenplF2nFmqB8qD6F3j8EQMltFnY789NrMEFzwOq7g==" saltValue="lfHxsLaVzfM2oUAROqCnlg==" spinCount="100000" sheet="1" objects="1" scenarios="1"/>
  <dataConsolidate/>
  <mergeCells count="108">
    <mergeCell ref="B40:C40"/>
    <mergeCell ref="P10:P12"/>
    <mergeCell ref="R11:R12"/>
    <mergeCell ref="B2:R2"/>
    <mergeCell ref="C10:D12"/>
    <mergeCell ref="E10:F12"/>
    <mergeCell ref="B10:B12"/>
    <mergeCell ref="C32:D32"/>
    <mergeCell ref="L8:O8"/>
    <mergeCell ref="J8:K8"/>
    <mergeCell ref="C20:D20"/>
    <mergeCell ref="C18:D18"/>
    <mergeCell ref="E13:F13"/>
    <mergeCell ref="E14:F14"/>
    <mergeCell ref="E15:F15"/>
    <mergeCell ref="E16:F16"/>
    <mergeCell ref="E17:F17"/>
    <mergeCell ref="E18:F18"/>
    <mergeCell ref="E30:F30"/>
    <mergeCell ref="E31:F31"/>
    <mergeCell ref="I10:I12"/>
    <mergeCell ref="L9:M9"/>
    <mergeCell ref="N9:O9"/>
    <mergeCell ref="B3:F3"/>
    <mergeCell ref="B4:F4"/>
    <mergeCell ref="B7:D7"/>
    <mergeCell ref="E28:F28"/>
    <mergeCell ref="C14:D14"/>
    <mergeCell ref="C15:D15"/>
    <mergeCell ref="G10:H11"/>
    <mergeCell ref="E24:F24"/>
    <mergeCell ref="E25:F25"/>
    <mergeCell ref="E26:F26"/>
    <mergeCell ref="G12:H12"/>
    <mergeCell ref="G13:H13"/>
    <mergeCell ref="G14:H14"/>
    <mergeCell ref="G15:H15"/>
    <mergeCell ref="G16:H16"/>
    <mergeCell ref="E20:F20"/>
    <mergeCell ref="E21:F21"/>
    <mergeCell ref="E22:F22"/>
    <mergeCell ref="G28:H28"/>
    <mergeCell ref="G34:H34"/>
    <mergeCell ref="G35:H35"/>
    <mergeCell ref="E23:F23"/>
    <mergeCell ref="E27:F27"/>
    <mergeCell ref="B8:C8"/>
    <mergeCell ref="C21:D21"/>
    <mergeCell ref="C22:D22"/>
    <mergeCell ref="C23:D23"/>
    <mergeCell ref="C13:D13"/>
    <mergeCell ref="C19:D19"/>
    <mergeCell ref="E19:F19"/>
    <mergeCell ref="C27:D27"/>
    <mergeCell ref="E32:F32"/>
    <mergeCell ref="C28:D28"/>
    <mergeCell ref="G26:H26"/>
    <mergeCell ref="G27:H27"/>
    <mergeCell ref="C16:D16"/>
    <mergeCell ref="C25:D25"/>
    <mergeCell ref="C26:D26"/>
    <mergeCell ref="Q8:R8"/>
    <mergeCell ref="B5:G5"/>
    <mergeCell ref="S10:T10"/>
    <mergeCell ref="E33:F33"/>
    <mergeCell ref="B39:C39"/>
    <mergeCell ref="C17:D17"/>
    <mergeCell ref="G22:H22"/>
    <mergeCell ref="G23:H23"/>
    <mergeCell ref="G24:H24"/>
    <mergeCell ref="C24:D24"/>
    <mergeCell ref="C30:D30"/>
    <mergeCell ref="G21:H21"/>
    <mergeCell ref="G17:H17"/>
    <mergeCell ref="G18:H18"/>
    <mergeCell ref="G19:H19"/>
    <mergeCell ref="G20:H20"/>
    <mergeCell ref="G25:H25"/>
    <mergeCell ref="G29:H29"/>
    <mergeCell ref="G30:H30"/>
    <mergeCell ref="G31:H31"/>
    <mergeCell ref="G32:H32"/>
    <mergeCell ref="G33:H33"/>
    <mergeCell ref="C31:D31"/>
    <mergeCell ref="C33:D33"/>
    <mergeCell ref="J10:J12"/>
    <mergeCell ref="K10:K12"/>
    <mergeCell ref="N3:R6"/>
    <mergeCell ref="E7:R7"/>
    <mergeCell ref="D8:H8"/>
    <mergeCell ref="B9:K9"/>
    <mergeCell ref="Q11:Q12"/>
    <mergeCell ref="Q39:Q42"/>
    <mergeCell ref="R39:R42"/>
    <mergeCell ref="C29:D29"/>
    <mergeCell ref="E29:F29"/>
    <mergeCell ref="B42:C42"/>
    <mergeCell ref="G36:H36"/>
    <mergeCell ref="G37:H37"/>
    <mergeCell ref="B41:C41"/>
    <mergeCell ref="C35:D35"/>
    <mergeCell ref="C36:D36"/>
    <mergeCell ref="C34:D34"/>
    <mergeCell ref="E35:F35"/>
    <mergeCell ref="E36:F36"/>
    <mergeCell ref="E37:F37"/>
    <mergeCell ref="E34:F34"/>
    <mergeCell ref="C37:D37"/>
  </mergeCells>
  <phoneticPr fontId="12" type="noConversion"/>
  <dataValidations count="7">
    <dataValidation type="list" allowBlank="1" showInputMessage="1" showErrorMessage="1" sqref="F41:G42 D42:E42 D40:E40 H40 H42" xr:uid="{00000000-0002-0000-0000-000003000000}">
      <formula1>"0,1,2,3,4,5,6,7,8,9,10,11,12,13,14,15,16,17,18,19,20,21,22,23,24,25"</formula1>
    </dataValidation>
    <dataValidation type="list" allowBlank="1" showInputMessage="1" showErrorMessage="1" sqref="G13:H37" xr:uid="{00000000-0002-0000-0000-000008000000}">
      <formula1>"ATHLETE, COACH, TEAM LEADER, OFFICIAL,DOCTOR,REFEREE, PHYSIO"</formula1>
    </dataValidation>
    <dataValidation type="date" allowBlank="1" showInputMessage="1" showErrorMessage="1" sqref="J13:J37" xr:uid="{BA8EAF12-78BD-4242-B35C-71094D9DE2D4}">
      <formula1>45603</formula1>
      <formula2>45605</formula2>
    </dataValidation>
    <dataValidation type="date" allowBlank="1" showInputMessage="1" showErrorMessage="1" sqref="K13:K37" xr:uid="{1C29CD14-C4D9-457A-85F1-9CBCD33C9977}">
      <formula1>45605</formula1>
      <formula2>45608</formula2>
    </dataValidation>
    <dataValidation type="list" allowBlank="1" showInputMessage="1" showErrorMessage="1" sqref="L38:P38" xr:uid="{00000000-0002-0000-0000-000001000000}">
      <formula1>"0,1"</formula1>
    </dataValidation>
    <dataValidation type="list" allowBlank="1" showInputMessage="1" showErrorMessage="1" sqref="L13:O37" xr:uid="{00000000-0002-0000-0000-000004000000}">
      <formula1>"1, 0"</formula1>
    </dataValidation>
    <dataValidation type="list" allowBlank="1" showInputMessage="1" showErrorMessage="1" sqref="G38:K38" xr:uid="{00000000-0002-0000-0000-000002000000}">
      <formula1>"ATHLETE, COACH, TEAM LEADER, OFFICIAL, PHYSIO"</formula1>
    </dataValidation>
  </dataValidations>
  <printOptions horizontalCentered="1"/>
  <pageMargins left="0.11811023622047245" right="0.11811023622047245" top="0.35433070866141736" bottom="0.15748031496062992" header="0.15748031496062992" footer="0.15748031496062992"/>
  <pageSetup paperSize="9" scale="57" orientation="portrait" r:id="rId1"/>
  <cellWatches>
    <cellWatch r="L13"/>
  </cellWatches>
  <ignoredErrors>
    <ignoredError sqref="R38" evalError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52"/>
  <sheetViews>
    <sheetView topLeftCell="A24" zoomScale="80" zoomScaleNormal="80" workbookViewId="0">
      <selection activeCell="P43" sqref="P43:P44"/>
    </sheetView>
  </sheetViews>
  <sheetFormatPr defaultColWidth="9.140625" defaultRowHeight="15" x14ac:dyDescent="0.25"/>
  <cols>
    <col min="1" max="1" width="2.85546875" style="7" customWidth="1"/>
    <col min="2" max="2" width="3.7109375" style="12" customWidth="1"/>
    <col min="3" max="3" width="18.7109375" style="7" customWidth="1"/>
    <col min="4" max="4" width="14.140625" style="7" customWidth="1"/>
    <col min="5" max="6" width="12.7109375" style="7" customWidth="1"/>
    <col min="7" max="7" width="7.5703125" style="7" customWidth="1"/>
    <col min="8" max="8" width="7.28515625" style="7" customWidth="1"/>
    <col min="9" max="10" width="8.7109375" style="7" customWidth="1"/>
    <col min="11" max="12" width="6.7109375" style="7" customWidth="1"/>
    <col min="13" max="14" width="5.7109375" style="7" customWidth="1"/>
    <col min="15" max="15" width="9.85546875" style="7" customWidth="1"/>
    <col min="16" max="16" width="23.85546875" style="56" customWidth="1"/>
    <col min="17" max="17" width="9.140625" style="7"/>
    <col min="18" max="18" width="12.7109375" style="7" bestFit="1" customWidth="1"/>
    <col min="19" max="19" width="9.140625" style="7"/>
    <col min="20" max="20" width="11.140625" style="7" customWidth="1"/>
    <col min="21" max="16384" width="9.140625" style="7"/>
  </cols>
  <sheetData>
    <row r="1" spans="1:21" ht="15.75" thickBot="1" x14ac:dyDescent="0.3">
      <c r="A1" s="266"/>
      <c r="B1" s="428"/>
      <c r="C1" s="266"/>
      <c r="D1" s="266"/>
      <c r="E1" s="266"/>
      <c r="F1" s="266"/>
      <c r="G1" s="266"/>
      <c r="H1" s="266"/>
      <c r="I1" s="266"/>
      <c r="J1" s="266"/>
      <c r="K1" s="266"/>
      <c r="L1" s="266"/>
      <c r="M1" s="266"/>
      <c r="N1" s="266"/>
      <c r="O1" s="266"/>
      <c r="P1" s="429"/>
      <c r="Q1" s="266"/>
      <c r="R1" s="266"/>
      <c r="S1" s="266"/>
      <c r="T1" s="266"/>
      <c r="U1" s="266"/>
    </row>
    <row r="2" spans="1:21" ht="79.150000000000006" customHeight="1" thickTop="1" thickBot="1" x14ac:dyDescent="0.3">
      <c r="A2" s="266"/>
      <c r="B2" s="262"/>
      <c r="C2" s="263"/>
      <c r="D2" s="263"/>
      <c r="E2" s="263"/>
      <c r="F2" s="263"/>
      <c r="G2" s="263"/>
      <c r="H2" s="263"/>
      <c r="I2" s="263"/>
      <c r="J2" s="263"/>
      <c r="K2" s="263"/>
      <c r="L2" s="263"/>
      <c r="M2" s="263"/>
      <c r="N2" s="263"/>
      <c r="O2" s="263"/>
      <c r="P2" s="264"/>
      <c r="Q2" s="266" t="s">
        <v>11</v>
      </c>
      <c r="R2" s="266"/>
      <c r="S2" s="266"/>
      <c r="T2" s="266"/>
      <c r="U2" s="266"/>
    </row>
    <row r="3" spans="1:21" ht="30" customHeight="1" thickTop="1" x14ac:dyDescent="0.25">
      <c r="A3" s="266"/>
      <c r="B3" s="265" t="str">
        <f>'ACCOMMODATION FORM'!B3</f>
        <v xml:space="preserve">EUROPEAN JUDO OPEN </v>
      </c>
      <c r="C3" s="410"/>
      <c r="D3" s="410"/>
      <c r="E3" s="410"/>
      <c r="F3" s="410"/>
      <c r="G3" s="239"/>
      <c r="H3" s="239"/>
      <c r="I3" s="239"/>
      <c r="J3" s="239"/>
      <c r="K3" s="239"/>
      <c r="L3" s="239"/>
      <c r="M3" s="267" t="s">
        <v>55</v>
      </c>
      <c r="N3" s="268"/>
      <c r="O3" s="268"/>
      <c r="P3" s="269"/>
      <c r="Q3" s="266"/>
      <c r="R3" s="266"/>
      <c r="S3" s="266"/>
      <c r="T3" s="266"/>
      <c r="U3" s="266"/>
    </row>
    <row r="4" spans="1:21" ht="30" customHeight="1" x14ac:dyDescent="0.25">
      <c r="A4" s="266"/>
      <c r="B4" s="265" t="str">
        <f>'ACCOMMODATION FORM'!B4</f>
        <v>Men &amp; Women - Roma (Italy)</v>
      </c>
      <c r="C4" s="410"/>
      <c r="D4" s="410"/>
      <c r="E4" s="410"/>
      <c r="F4" s="410"/>
      <c r="G4" s="411"/>
      <c r="H4" s="239"/>
      <c r="I4" s="239"/>
      <c r="J4" s="239"/>
      <c r="K4" s="239"/>
      <c r="L4" s="239"/>
      <c r="M4" s="270"/>
      <c r="N4" s="412"/>
      <c r="O4" s="412"/>
      <c r="P4" s="271"/>
      <c r="Q4" s="266"/>
      <c r="R4" s="266"/>
      <c r="S4" s="266"/>
      <c r="T4" s="266"/>
      <c r="U4" s="266"/>
    </row>
    <row r="5" spans="1:21" ht="30" customHeight="1" thickBot="1" x14ac:dyDescent="0.3">
      <c r="A5" s="266"/>
      <c r="B5" s="265" t="str">
        <f>'ACCOMMODATION FORM'!B5</f>
        <v>9th - 10th  November 2024</v>
      </c>
      <c r="C5" s="410"/>
      <c r="D5" s="410"/>
      <c r="E5" s="410"/>
      <c r="F5" s="410"/>
      <c r="G5" s="410"/>
      <c r="H5" s="239"/>
      <c r="I5" s="239"/>
      <c r="J5" s="239"/>
      <c r="K5" s="239"/>
      <c r="L5" s="239"/>
      <c r="M5" s="272"/>
      <c r="N5" s="273"/>
      <c r="O5" s="273"/>
      <c r="P5" s="274"/>
      <c r="Q5" s="266"/>
      <c r="R5" s="266"/>
      <c r="S5" s="266"/>
      <c r="T5" s="266"/>
      <c r="U5" s="266"/>
    </row>
    <row r="6" spans="1:21" ht="21.6" customHeight="1" thickTop="1" thickBot="1" x14ac:dyDescent="0.3">
      <c r="A6" s="266"/>
      <c r="B6" s="275" t="s">
        <v>36</v>
      </c>
      <c r="C6" s="413"/>
      <c r="D6" s="413"/>
      <c r="E6" s="413"/>
      <c r="F6" s="413"/>
      <c r="G6" s="413"/>
      <c r="H6" s="413"/>
      <c r="I6" s="413"/>
      <c r="J6" s="413"/>
      <c r="K6" s="413"/>
      <c r="L6" s="413"/>
      <c r="M6" s="413"/>
      <c r="N6" s="413"/>
      <c r="O6" s="413"/>
      <c r="P6" s="276"/>
      <c r="Q6" s="266"/>
      <c r="R6" s="266"/>
      <c r="S6" s="266"/>
      <c r="T6" s="266"/>
      <c r="U6" s="266"/>
    </row>
    <row r="7" spans="1:21" ht="35.1" customHeight="1" thickTop="1" x14ac:dyDescent="0.25">
      <c r="A7" s="266"/>
      <c r="B7" s="281" t="s">
        <v>33</v>
      </c>
      <c r="C7" s="282"/>
      <c r="D7" s="282"/>
      <c r="E7" s="282"/>
      <c r="F7" s="282"/>
      <c r="G7" s="282"/>
      <c r="H7" s="282"/>
      <c r="I7" s="282"/>
      <c r="J7" s="283"/>
      <c r="K7" s="414"/>
      <c r="L7" s="414"/>
      <c r="M7" s="239"/>
      <c r="N7" s="239"/>
      <c r="O7" s="239"/>
      <c r="P7" s="284"/>
      <c r="Q7" s="266"/>
      <c r="R7" s="266"/>
      <c r="S7" s="266"/>
      <c r="T7" s="266"/>
      <c r="U7" s="266"/>
    </row>
    <row r="8" spans="1:21" ht="39" customHeight="1" x14ac:dyDescent="0.25">
      <c r="A8" s="266"/>
      <c r="B8" s="285" t="s">
        <v>56</v>
      </c>
      <c r="C8" s="415"/>
      <c r="D8" s="415"/>
      <c r="E8" s="415"/>
      <c r="F8" s="415"/>
      <c r="G8" s="415"/>
      <c r="H8" s="415"/>
      <c r="I8" s="415"/>
      <c r="J8" s="286"/>
      <c r="K8" s="414"/>
      <c r="L8" s="239"/>
      <c r="M8" s="416" t="str">
        <f>'ACCOMMODATION FORM'!E7</f>
        <v>italia</v>
      </c>
      <c r="N8" s="416"/>
      <c r="O8" s="416"/>
      <c r="P8" s="287"/>
      <c r="Q8" s="266"/>
      <c r="R8" s="266"/>
      <c r="S8" s="266"/>
      <c r="T8" s="266"/>
      <c r="U8" s="266"/>
    </row>
    <row r="9" spans="1:21" ht="35.25" customHeight="1" x14ac:dyDescent="0.25">
      <c r="A9" s="266"/>
      <c r="B9" s="285"/>
      <c r="C9" s="415"/>
      <c r="D9" s="415"/>
      <c r="E9" s="415"/>
      <c r="F9" s="415"/>
      <c r="G9" s="415"/>
      <c r="H9" s="415"/>
      <c r="I9" s="415"/>
      <c r="J9" s="286"/>
      <c r="K9" s="414"/>
      <c r="L9" s="414"/>
      <c r="M9" s="416"/>
      <c r="N9" s="416"/>
      <c r="O9" s="416"/>
      <c r="P9" s="287"/>
      <c r="Q9" s="266"/>
      <c r="R9" s="266"/>
      <c r="S9" s="266"/>
      <c r="T9" s="266"/>
      <c r="U9" s="266"/>
    </row>
    <row r="10" spans="1:21" ht="46.5" customHeight="1" x14ac:dyDescent="0.25">
      <c r="A10" s="266"/>
      <c r="B10" s="285"/>
      <c r="C10" s="415"/>
      <c r="D10" s="415"/>
      <c r="E10" s="415"/>
      <c r="F10" s="415"/>
      <c r="G10" s="415"/>
      <c r="H10" s="415"/>
      <c r="I10" s="415"/>
      <c r="J10" s="286"/>
      <c r="K10" s="414"/>
      <c r="L10" s="414"/>
      <c r="M10" s="416"/>
      <c r="N10" s="416"/>
      <c r="O10" s="416"/>
      <c r="P10" s="287"/>
      <c r="Q10" s="266"/>
      <c r="R10" s="266"/>
      <c r="S10" s="266"/>
      <c r="T10" s="266"/>
      <c r="U10" s="266"/>
    </row>
    <row r="11" spans="1:21" ht="44.25" customHeight="1" x14ac:dyDescent="0.25">
      <c r="A11" s="266"/>
      <c r="B11" s="285"/>
      <c r="C11" s="415"/>
      <c r="D11" s="415"/>
      <c r="E11" s="415"/>
      <c r="F11" s="415"/>
      <c r="G11" s="415"/>
      <c r="H11" s="415"/>
      <c r="I11" s="415"/>
      <c r="J11" s="286"/>
      <c r="K11" s="414"/>
      <c r="L11" s="414"/>
      <c r="M11" s="416"/>
      <c r="N11" s="416"/>
      <c r="O11" s="416"/>
      <c r="P11" s="287"/>
      <c r="Q11" s="266"/>
      <c r="R11" s="266"/>
      <c r="S11" s="266"/>
      <c r="T11" s="266"/>
      <c r="U11" s="266"/>
    </row>
    <row r="12" spans="1:21" ht="24.75" customHeight="1" thickBot="1" x14ac:dyDescent="0.35">
      <c r="A12" s="266"/>
      <c r="B12" s="288" t="s">
        <v>34</v>
      </c>
      <c r="C12" s="289"/>
      <c r="D12" s="289"/>
      <c r="E12" s="289"/>
      <c r="F12" s="289"/>
      <c r="G12" s="289"/>
      <c r="H12" s="289"/>
      <c r="I12" s="289"/>
      <c r="J12" s="290"/>
      <c r="K12" s="414"/>
      <c r="L12" s="414"/>
      <c r="M12" s="417"/>
      <c r="N12" s="417"/>
      <c r="O12" s="417"/>
      <c r="P12" s="284"/>
      <c r="Q12" s="266"/>
      <c r="R12" s="266"/>
      <c r="S12" s="266"/>
      <c r="T12" s="266"/>
      <c r="U12" s="266"/>
    </row>
    <row r="13" spans="1:21" ht="17.25" thickTop="1" thickBot="1" x14ac:dyDescent="0.3">
      <c r="A13" s="266"/>
      <c r="B13" s="291"/>
      <c r="C13" s="239"/>
      <c r="D13" s="239"/>
      <c r="E13" s="239"/>
      <c r="F13" s="239"/>
      <c r="G13" s="239"/>
      <c r="H13" s="239"/>
      <c r="I13" s="239"/>
      <c r="J13" s="239"/>
      <c r="K13" s="239"/>
      <c r="L13" s="239"/>
      <c r="M13" s="418"/>
      <c r="N13" s="239"/>
      <c r="O13" s="239"/>
      <c r="P13" s="284"/>
      <c r="Q13" s="266"/>
      <c r="R13" s="266"/>
      <c r="S13" s="266"/>
      <c r="T13" s="266"/>
      <c r="U13" s="266"/>
    </row>
    <row r="14" spans="1:21" ht="45" customHeight="1" thickTop="1" thickBot="1" x14ac:dyDescent="0.3">
      <c r="A14" s="367"/>
      <c r="B14" s="292"/>
      <c r="C14" s="293"/>
      <c r="D14" s="293"/>
      <c r="E14" s="293"/>
      <c r="F14" s="293"/>
      <c r="G14" s="293"/>
      <c r="H14" s="293"/>
      <c r="I14" s="293"/>
      <c r="J14" s="294"/>
      <c r="K14" s="295" t="s">
        <v>26</v>
      </c>
      <c r="L14" s="296"/>
      <c r="M14" s="297" t="s">
        <v>25</v>
      </c>
      <c r="N14" s="298"/>
      <c r="O14" s="299"/>
      <c r="P14" s="300"/>
      <c r="Q14" s="430"/>
      <c r="R14" s="431"/>
      <c r="S14" s="430"/>
      <c r="T14" s="432"/>
      <c r="U14" s="266"/>
    </row>
    <row r="15" spans="1:21" ht="102" customHeight="1" thickTop="1" thickBot="1" x14ac:dyDescent="0.3">
      <c r="A15" s="367"/>
      <c r="B15" s="301" t="s">
        <v>1</v>
      </c>
      <c r="C15" s="302" t="s">
        <v>9</v>
      </c>
      <c r="D15" s="303"/>
      <c r="E15" s="304" t="s">
        <v>10</v>
      </c>
      <c r="F15" s="305"/>
      <c r="G15" s="306" t="s">
        <v>0</v>
      </c>
      <c r="H15" s="307"/>
      <c r="I15" s="308" t="s">
        <v>4</v>
      </c>
      <c r="J15" s="309" t="s">
        <v>5</v>
      </c>
      <c r="K15" s="310" t="s">
        <v>32</v>
      </c>
      <c r="L15" s="311" t="s">
        <v>35</v>
      </c>
      <c r="M15" s="310" t="s">
        <v>32</v>
      </c>
      <c r="N15" s="312" t="s">
        <v>35</v>
      </c>
      <c r="O15" s="313" t="s">
        <v>45</v>
      </c>
      <c r="P15" s="314" t="s">
        <v>6</v>
      </c>
      <c r="Q15" s="433"/>
      <c r="R15" s="434"/>
      <c r="S15" s="433"/>
      <c r="T15" s="435"/>
      <c r="U15" s="266"/>
    </row>
    <row r="16" spans="1:21" ht="29.45" customHeight="1" thickTop="1" thickBot="1" x14ac:dyDescent="0.3">
      <c r="A16" s="367"/>
      <c r="B16" s="315"/>
      <c r="C16" s="316"/>
      <c r="D16" s="317"/>
      <c r="E16" s="318"/>
      <c r="F16" s="319"/>
      <c r="G16" s="320"/>
      <c r="H16" s="307"/>
      <c r="I16" s="321"/>
      <c r="J16" s="322"/>
      <c r="K16" s="323">
        <v>170</v>
      </c>
      <c r="L16" s="324">
        <v>140</v>
      </c>
      <c r="M16" s="323">
        <v>150</v>
      </c>
      <c r="N16" s="325">
        <v>150</v>
      </c>
      <c r="O16" s="326">
        <f>'ACCOMMODATION FORM'!Q11</f>
        <v>50</v>
      </c>
      <c r="P16" s="327" t="s">
        <v>7</v>
      </c>
      <c r="Q16" s="433"/>
      <c r="R16" s="434"/>
      <c r="S16" s="433"/>
      <c r="T16" s="435"/>
      <c r="U16" s="266"/>
    </row>
    <row r="17" spans="1:21" ht="24.95" customHeight="1" thickTop="1" x14ac:dyDescent="0.25">
      <c r="A17" s="367"/>
      <c r="B17" s="328">
        <v>1</v>
      </c>
      <c r="C17" s="329">
        <f>'ACCOMMODATION FORM'!C13</f>
        <v>0</v>
      </c>
      <c r="D17" s="330"/>
      <c r="E17" s="331">
        <f>'ACCOMMODATION FORM'!E13</f>
        <v>0</v>
      </c>
      <c r="F17" s="332"/>
      <c r="G17" s="333">
        <f>'ACCOMMODATION FORM'!G13</f>
        <v>0</v>
      </c>
      <c r="H17" s="334"/>
      <c r="I17" s="335">
        <f>'ACCOMMODATION FORM'!J13</f>
        <v>0</v>
      </c>
      <c r="J17" s="336">
        <f>'ACCOMMODATION FORM'!K13</f>
        <v>0</v>
      </c>
      <c r="K17" s="337">
        <f>'ACCOMMODATION FORM'!L13</f>
        <v>0</v>
      </c>
      <c r="L17" s="338">
        <f>'ACCOMMODATION FORM'!M13</f>
        <v>0</v>
      </c>
      <c r="M17" s="337">
        <f>'ACCOMMODATION FORM'!N13</f>
        <v>0</v>
      </c>
      <c r="N17" s="338">
        <f>'ACCOMMODATION FORM'!O13</f>
        <v>0</v>
      </c>
      <c r="O17" s="339">
        <f>'ACCOMMODATION FORM'!Q13</f>
        <v>0</v>
      </c>
      <c r="P17" s="340">
        <f>'ACCOMMODATION FORM'!R13</f>
        <v>0</v>
      </c>
      <c r="Q17" s="266"/>
      <c r="R17" s="434"/>
      <c r="S17" s="433"/>
      <c r="T17" s="435"/>
      <c r="U17" s="266"/>
    </row>
    <row r="18" spans="1:21" ht="24.95" customHeight="1" x14ac:dyDescent="0.25">
      <c r="A18" s="367"/>
      <c r="B18" s="341">
        <f>B17+1</f>
        <v>2</v>
      </c>
      <c r="C18" s="329">
        <f>'ACCOMMODATION FORM'!C14</f>
        <v>0</v>
      </c>
      <c r="D18" s="330"/>
      <c r="E18" s="342">
        <f>'ACCOMMODATION FORM'!E14</f>
        <v>0</v>
      </c>
      <c r="F18" s="343"/>
      <c r="G18" s="344">
        <f>'ACCOMMODATION FORM'!G14</f>
        <v>0</v>
      </c>
      <c r="H18" s="345"/>
      <c r="I18" s="346">
        <f>'ACCOMMODATION FORM'!J14</f>
        <v>0</v>
      </c>
      <c r="J18" s="347">
        <f>'ACCOMMODATION FORM'!K14</f>
        <v>0</v>
      </c>
      <c r="K18" s="348">
        <f>'ACCOMMODATION FORM'!L14</f>
        <v>0</v>
      </c>
      <c r="L18" s="349">
        <f>'ACCOMMODATION FORM'!M14</f>
        <v>0</v>
      </c>
      <c r="M18" s="348">
        <f>'ACCOMMODATION FORM'!N14</f>
        <v>0</v>
      </c>
      <c r="N18" s="349">
        <f>'ACCOMMODATION FORM'!O14</f>
        <v>0</v>
      </c>
      <c r="O18" s="350">
        <f>'ACCOMMODATION FORM'!Q14</f>
        <v>0</v>
      </c>
      <c r="P18" s="351">
        <f>'ACCOMMODATION FORM'!R14</f>
        <v>0</v>
      </c>
      <c r="Q18" s="433"/>
      <c r="R18" s="434"/>
      <c r="S18" s="433"/>
      <c r="T18" s="435"/>
      <c r="U18" s="266"/>
    </row>
    <row r="19" spans="1:21" ht="24.95" customHeight="1" x14ac:dyDescent="0.25">
      <c r="A19" s="367"/>
      <c r="B19" s="341">
        <f t="shared" ref="B19:B41" si="0">B18+1</f>
        <v>3</v>
      </c>
      <c r="C19" s="329">
        <f>'ACCOMMODATION FORM'!C15</f>
        <v>0</v>
      </c>
      <c r="D19" s="330"/>
      <c r="E19" s="342">
        <f>'ACCOMMODATION FORM'!E15</f>
        <v>0</v>
      </c>
      <c r="F19" s="343"/>
      <c r="G19" s="344">
        <f>'ACCOMMODATION FORM'!G15</f>
        <v>0</v>
      </c>
      <c r="H19" s="345"/>
      <c r="I19" s="346">
        <f>'ACCOMMODATION FORM'!J15</f>
        <v>0</v>
      </c>
      <c r="J19" s="347">
        <f>'ACCOMMODATION FORM'!K15</f>
        <v>0</v>
      </c>
      <c r="K19" s="348">
        <f>'ACCOMMODATION FORM'!L15</f>
        <v>0</v>
      </c>
      <c r="L19" s="349">
        <f>'ACCOMMODATION FORM'!M15</f>
        <v>0</v>
      </c>
      <c r="M19" s="348">
        <f>'ACCOMMODATION FORM'!N15</f>
        <v>0</v>
      </c>
      <c r="N19" s="349">
        <f>'ACCOMMODATION FORM'!O15</f>
        <v>0</v>
      </c>
      <c r="O19" s="350">
        <f>'ACCOMMODATION FORM'!Q15</f>
        <v>0</v>
      </c>
      <c r="P19" s="351">
        <f>'ACCOMMODATION FORM'!R15</f>
        <v>0</v>
      </c>
      <c r="Q19" s="433"/>
      <c r="R19" s="434"/>
      <c r="S19" s="433"/>
      <c r="T19" s="435"/>
      <c r="U19" s="266"/>
    </row>
    <row r="20" spans="1:21" ht="24.95" customHeight="1" x14ac:dyDescent="0.25">
      <c r="A20" s="367"/>
      <c r="B20" s="341">
        <f t="shared" si="0"/>
        <v>4</v>
      </c>
      <c r="C20" s="329">
        <f>'ACCOMMODATION FORM'!C16</f>
        <v>0</v>
      </c>
      <c r="D20" s="330"/>
      <c r="E20" s="342">
        <f>'ACCOMMODATION FORM'!E16</f>
        <v>0</v>
      </c>
      <c r="F20" s="343"/>
      <c r="G20" s="344">
        <f>'ACCOMMODATION FORM'!G16</f>
        <v>0</v>
      </c>
      <c r="H20" s="345"/>
      <c r="I20" s="346">
        <f>'ACCOMMODATION FORM'!J16</f>
        <v>0</v>
      </c>
      <c r="J20" s="347">
        <f>'ACCOMMODATION FORM'!K16</f>
        <v>0</v>
      </c>
      <c r="K20" s="348">
        <f>'ACCOMMODATION FORM'!L16</f>
        <v>0</v>
      </c>
      <c r="L20" s="349">
        <f>'ACCOMMODATION FORM'!M16</f>
        <v>0</v>
      </c>
      <c r="M20" s="348">
        <f>'ACCOMMODATION FORM'!N16</f>
        <v>0</v>
      </c>
      <c r="N20" s="349">
        <f>'ACCOMMODATION FORM'!O16</f>
        <v>0</v>
      </c>
      <c r="O20" s="350">
        <f>'ACCOMMODATION FORM'!Q16</f>
        <v>0</v>
      </c>
      <c r="P20" s="351">
        <f>'ACCOMMODATION FORM'!R16</f>
        <v>0</v>
      </c>
      <c r="Q20" s="433"/>
      <c r="R20" s="434"/>
      <c r="S20" s="433"/>
      <c r="T20" s="435"/>
      <c r="U20" s="266"/>
    </row>
    <row r="21" spans="1:21" ht="24.95" customHeight="1" x14ac:dyDescent="0.25">
      <c r="A21" s="367"/>
      <c r="B21" s="341">
        <f t="shared" si="0"/>
        <v>5</v>
      </c>
      <c r="C21" s="329">
        <f>'ACCOMMODATION FORM'!C17</f>
        <v>0</v>
      </c>
      <c r="D21" s="330"/>
      <c r="E21" s="342">
        <f>'ACCOMMODATION FORM'!E17</f>
        <v>0</v>
      </c>
      <c r="F21" s="343"/>
      <c r="G21" s="344">
        <f>'ACCOMMODATION FORM'!G17</f>
        <v>0</v>
      </c>
      <c r="H21" s="345"/>
      <c r="I21" s="346">
        <f>'ACCOMMODATION FORM'!J17</f>
        <v>0</v>
      </c>
      <c r="J21" s="347">
        <f>'ACCOMMODATION FORM'!K17</f>
        <v>0</v>
      </c>
      <c r="K21" s="348">
        <f>'ACCOMMODATION FORM'!L17</f>
        <v>0</v>
      </c>
      <c r="L21" s="349">
        <f>'ACCOMMODATION FORM'!M17</f>
        <v>0</v>
      </c>
      <c r="M21" s="348">
        <f>'ACCOMMODATION FORM'!N17</f>
        <v>0</v>
      </c>
      <c r="N21" s="349">
        <f>'ACCOMMODATION FORM'!O17</f>
        <v>0</v>
      </c>
      <c r="O21" s="350">
        <f>'ACCOMMODATION FORM'!Q17</f>
        <v>0</v>
      </c>
      <c r="P21" s="351">
        <f>'ACCOMMODATION FORM'!R17</f>
        <v>0</v>
      </c>
      <c r="Q21" s="433"/>
      <c r="R21" s="434"/>
      <c r="S21" s="433"/>
      <c r="T21" s="435"/>
      <c r="U21" s="266"/>
    </row>
    <row r="22" spans="1:21" ht="24.95" customHeight="1" x14ac:dyDescent="0.25">
      <c r="A22" s="367"/>
      <c r="B22" s="341">
        <f t="shared" si="0"/>
        <v>6</v>
      </c>
      <c r="C22" s="329">
        <f>'ACCOMMODATION FORM'!C18</f>
        <v>0</v>
      </c>
      <c r="D22" s="330"/>
      <c r="E22" s="342">
        <f>'ACCOMMODATION FORM'!E18</f>
        <v>0</v>
      </c>
      <c r="F22" s="343"/>
      <c r="G22" s="344">
        <f>'ACCOMMODATION FORM'!G18</f>
        <v>0</v>
      </c>
      <c r="H22" s="345"/>
      <c r="I22" s="346">
        <f>'ACCOMMODATION FORM'!J18</f>
        <v>0</v>
      </c>
      <c r="J22" s="347">
        <f>'ACCOMMODATION FORM'!K18</f>
        <v>0</v>
      </c>
      <c r="K22" s="348">
        <f>'ACCOMMODATION FORM'!L18</f>
        <v>0</v>
      </c>
      <c r="L22" s="349">
        <f>'ACCOMMODATION FORM'!M18</f>
        <v>0</v>
      </c>
      <c r="M22" s="348">
        <f>'ACCOMMODATION FORM'!N18</f>
        <v>0</v>
      </c>
      <c r="N22" s="349">
        <f>'ACCOMMODATION FORM'!O18</f>
        <v>0</v>
      </c>
      <c r="O22" s="350">
        <f>'ACCOMMODATION FORM'!Q18</f>
        <v>0</v>
      </c>
      <c r="P22" s="351">
        <f>'ACCOMMODATION FORM'!R18</f>
        <v>0</v>
      </c>
      <c r="Q22" s="433"/>
      <c r="R22" s="434"/>
      <c r="S22" s="433"/>
      <c r="T22" s="435"/>
      <c r="U22" s="266"/>
    </row>
    <row r="23" spans="1:21" ht="24.95" customHeight="1" x14ac:dyDescent="0.25">
      <c r="A23" s="367"/>
      <c r="B23" s="341">
        <f t="shared" si="0"/>
        <v>7</v>
      </c>
      <c r="C23" s="329">
        <f>'ACCOMMODATION FORM'!C19</f>
        <v>0</v>
      </c>
      <c r="D23" s="330"/>
      <c r="E23" s="342">
        <f>'ACCOMMODATION FORM'!E19</f>
        <v>0</v>
      </c>
      <c r="F23" s="343"/>
      <c r="G23" s="344">
        <f>'ACCOMMODATION FORM'!G19</f>
        <v>0</v>
      </c>
      <c r="H23" s="345"/>
      <c r="I23" s="346">
        <f>'ACCOMMODATION FORM'!J19</f>
        <v>0</v>
      </c>
      <c r="J23" s="347">
        <f>'ACCOMMODATION FORM'!K19</f>
        <v>0</v>
      </c>
      <c r="K23" s="348">
        <f>'ACCOMMODATION FORM'!L19</f>
        <v>0</v>
      </c>
      <c r="L23" s="349">
        <f>'ACCOMMODATION FORM'!M19</f>
        <v>0</v>
      </c>
      <c r="M23" s="348">
        <f>'ACCOMMODATION FORM'!N19</f>
        <v>0</v>
      </c>
      <c r="N23" s="349">
        <f>'ACCOMMODATION FORM'!O19</f>
        <v>0</v>
      </c>
      <c r="O23" s="350">
        <f>'ACCOMMODATION FORM'!Q19</f>
        <v>0</v>
      </c>
      <c r="P23" s="351">
        <f>'ACCOMMODATION FORM'!R19</f>
        <v>0</v>
      </c>
      <c r="Q23" s="433"/>
      <c r="R23" s="434"/>
      <c r="S23" s="433"/>
      <c r="T23" s="435"/>
      <c r="U23" s="266"/>
    </row>
    <row r="24" spans="1:21" ht="24.95" customHeight="1" x14ac:dyDescent="0.25">
      <c r="A24" s="367"/>
      <c r="B24" s="341">
        <f t="shared" si="0"/>
        <v>8</v>
      </c>
      <c r="C24" s="329">
        <f>'ACCOMMODATION FORM'!C20</f>
        <v>0</v>
      </c>
      <c r="D24" s="330"/>
      <c r="E24" s="342">
        <f>'ACCOMMODATION FORM'!E20</f>
        <v>0</v>
      </c>
      <c r="F24" s="343"/>
      <c r="G24" s="344">
        <f>'ACCOMMODATION FORM'!G20</f>
        <v>0</v>
      </c>
      <c r="H24" s="345"/>
      <c r="I24" s="346">
        <f>'ACCOMMODATION FORM'!J20</f>
        <v>0</v>
      </c>
      <c r="J24" s="347">
        <f>'ACCOMMODATION FORM'!K20</f>
        <v>0</v>
      </c>
      <c r="K24" s="348">
        <f>'ACCOMMODATION FORM'!L20</f>
        <v>0</v>
      </c>
      <c r="L24" s="349">
        <f>'ACCOMMODATION FORM'!M20</f>
        <v>0</v>
      </c>
      <c r="M24" s="348">
        <f>'ACCOMMODATION FORM'!N20</f>
        <v>0</v>
      </c>
      <c r="N24" s="349">
        <f>'ACCOMMODATION FORM'!O20</f>
        <v>0</v>
      </c>
      <c r="O24" s="350">
        <f>'ACCOMMODATION FORM'!Q20</f>
        <v>0</v>
      </c>
      <c r="P24" s="351">
        <f>'ACCOMMODATION FORM'!R20</f>
        <v>0</v>
      </c>
      <c r="Q24" s="433"/>
      <c r="R24" s="434"/>
      <c r="S24" s="433"/>
      <c r="T24" s="435"/>
      <c r="U24" s="266"/>
    </row>
    <row r="25" spans="1:21" ht="24.95" customHeight="1" x14ac:dyDescent="0.25">
      <c r="A25" s="367"/>
      <c r="B25" s="341">
        <f t="shared" si="0"/>
        <v>9</v>
      </c>
      <c r="C25" s="329">
        <f>'ACCOMMODATION FORM'!C21</f>
        <v>0</v>
      </c>
      <c r="D25" s="330"/>
      <c r="E25" s="342">
        <f>'ACCOMMODATION FORM'!E21</f>
        <v>0</v>
      </c>
      <c r="F25" s="343"/>
      <c r="G25" s="344">
        <f>'ACCOMMODATION FORM'!G21</f>
        <v>0</v>
      </c>
      <c r="H25" s="345"/>
      <c r="I25" s="346">
        <f>'ACCOMMODATION FORM'!J21</f>
        <v>0</v>
      </c>
      <c r="J25" s="347">
        <f>'ACCOMMODATION FORM'!K21</f>
        <v>0</v>
      </c>
      <c r="K25" s="348">
        <f>'ACCOMMODATION FORM'!L21</f>
        <v>0</v>
      </c>
      <c r="L25" s="349">
        <f>'ACCOMMODATION FORM'!M21</f>
        <v>0</v>
      </c>
      <c r="M25" s="348">
        <f>'ACCOMMODATION FORM'!N21</f>
        <v>0</v>
      </c>
      <c r="N25" s="349">
        <f>'ACCOMMODATION FORM'!O21</f>
        <v>0</v>
      </c>
      <c r="O25" s="350">
        <f>'ACCOMMODATION FORM'!Q21</f>
        <v>0</v>
      </c>
      <c r="P25" s="351">
        <f>'ACCOMMODATION FORM'!R21</f>
        <v>0</v>
      </c>
      <c r="Q25" s="433"/>
      <c r="R25" s="434"/>
      <c r="S25" s="433"/>
      <c r="T25" s="435"/>
      <c r="U25" s="266"/>
    </row>
    <row r="26" spans="1:21" ht="24.95" customHeight="1" x14ac:dyDescent="0.25">
      <c r="A26" s="367"/>
      <c r="B26" s="341">
        <f t="shared" si="0"/>
        <v>10</v>
      </c>
      <c r="C26" s="329">
        <f>'ACCOMMODATION FORM'!C22</f>
        <v>0</v>
      </c>
      <c r="D26" s="330"/>
      <c r="E26" s="342">
        <f>'ACCOMMODATION FORM'!E22</f>
        <v>0</v>
      </c>
      <c r="F26" s="343"/>
      <c r="G26" s="344">
        <f>'ACCOMMODATION FORM'!G22</f>
        <v>0</v>
      </c>
      <c r="H26" s="345"/>
      <c r="I26" s="346">
        <f>'ACCOMMODATION FORM'!J22</f>
        <v>0</v>
      </c>
      <c r="J26" s="347">
        <f>'ACCOMMODATION FORM'!K22</f>
        <v>0</v>
      </c>
      <c r="K26" s="348">
        <f>'ACCOMMODATION FORM'!L22</f>
        <v>0</v>
      </c>
      <c r="L26" s="349">
        <f>'ACCOMMODATION FORM'!M22</f>
        <v>0</v>
      </c>
      <c r="M26" s="348">
        <f>'ACCOMMODATION FORM'!N22</f>
        <v>0</v>
      </c>
      <c r="N26" s="349">
        <f>'ACCOMMODATION FORM'!O22</f>
        <v>0</v>
      </c>
      <c r="O26" s="350">
        <f>'ACCOMMODATION FORM'!Q22</f>
        <v>0</v>
      </c>
      <c r="P26" s="351">
        <f>'ACCOMMODATION FORM'!R22</f>
        <v>0</v>
      </c>
      <c r="Q26" s="433"/>
      <c r="R26" s="434"/>
      <c r="S26" s="433"/>
      <c r="T26" s="435"/>
      <c r="U26" s="266"/>
    </row>
    <row r="27" spans="1:21" ht="24.95" customHeight="1" x14ac:dyDescent="0.25">
      <c r="A27" s="367"/>
      <c r="B27" s="341">
        <f t="shared" si="0"/>
        <v>11</v>
      </c>
      <c r="C27" s="329">
        <f>'ACCOMMODATION FORM'!C23</f>
        <v>0</v>
      </c>
      <c r="D27" s="330"/>
      <c r="E27" s="342">
        <f>'ACCOMMODATION FORM'!E23</f>
        <v>0</v>
      </c>
      <c r="F27" s="343"/>
      <c r="G27" s="344">
        <f>'ACCOMMODATION FORM'!G23</f>
        <v>0</v>
      </c>
      <c r="H27" s="345"/>
      <c r="I27" s="346">
        <f>'ACCOMMODATION FORM'!J23</f>
        <v>0</v>
      </c>
      <c r="J27" s="347">
        <f>'ACCOMMODATION FORM'!K23</f>
        <v>0</v>
      </c>
      <c r="K27" s="348">
        <f>'ACCOMMODATION FORM'!L23</f>
        <v>0</v>
      </c>
      <c r="L27" s="349">
        <f>'ACCOMMODATION FORM'!M23</f>
        <v>0</v>
      </c>
      <c r="M27" s="348">
        <f>'ACCOMMODATION FORM'!N23</f>
        <v>0</v>
      </c>
      <c r="N27" s="349">
        <f>'ACCOMMODATION FORM'!O23</f>
        <v>0</v>
      </c>
      <c r="O27" s="350">
        <f>'ACCOMMODATION FORM'!Q23</f>
        <v>0</v>
      </c>
      <c r="P27" s="351">
        <f>'ACCOMMODATION FORM'!R23</f>
        <v>0</v>
      </c>
      <c r="Q27" s="433"/>
      <c r="R27" s="434"/>
      <c r="S27" s="433"/>
      <c r="T27" s="435"/>
      <c r="U27" s="266"/>
    </row>
    <row r="28" spans="1:21" ht="24.95" customHeight="1" x14ac:dyDescent="0.25">
      <c r="A28" s="367"/>
      <c r="B28" s="341">
        <f t="shared" si="0"/>
        <v>12</v>
      </c>
      <c r="C28" s="329">
        <f>'ACCOMMODATION FORM'!C24</f>
        <v>0</v>
      </c>
      <c r="D28" s="330"/>
      <c r="E28" s="342">
        <f>'ACCOMMODATION FORM'!E24</f>
        <v>0</v>
      </c>
      <c r="F28" s="343"/>
      <c r="G28" s="344">
        <f>'ACCOMMODATION FORM'!G24</f>
        <v>0</v>
      </c>
      <c r="H28" s="345"/>
      <c r="I28" s="346">
        <f>'ACCOMMODATION FORM'!J24</f>
        <v>0</v>
      </c>
      <c r="J28" s="347">
        <f>'ACCOMMODATION FORM'!K24</f>
        <v>0</v>
      </c>
      <c r="K28" s="348">
        <f>'ACCOMMODATION FORM'!L24</f>
        <v>0</v>
      </c>
      <c r="L28" s="349">
        <f>'ACCOMMODATION FORM'!M24</f>
        <v>0</v>
      </c>
      <c r="M28" s="348">
        <f>'ACCOMMODATION FORM'!N24</f>
        <v>0</v>
      </c>
      <c r="N28" s="349">
        <f>'ACCOMMODATION FORM'!O24</f>
        <v>0</v>
      </c>
      <c r="O28" s="350">
        <f>'ACCOMMODATION FORM'!Q24</f>
        <v>0</v>
      </c>
      <c r="P28" s="351">
        <f>'ACCOMMODATION FORM'!R24</f>
        <v>0</v>
      </c>
      <c r="Q28" s="433"/>
      <c r="R28" s="434"/>
      <c r="S28" s="433"/>
      <c r="T28" s="435"/>
      <c r="U28" s="266"/>
    </row>
    <row r="29" spans="1:21" ht="24.95" customHeight="1" x14ac:dyDescent="0.25">
      <c r="A29" s="367"/>
      <c r="B29" s="341">
        <f t="shared" si="0"/>
        <v>13</v>
      </c>
      <c r="C29" s="329">
        <f>'ACCOMMODATION FORM'!C25</f>
        <v>0</v>
      </c>
      <c r="D29" s="330"/>
      <c r="E29" s="342">
        <f>'ACCOMMODATION FORM'!E25</f>
        <v>0</v>
      </c>
      <c r="F29" s="343"/>
      <c r="G29" s="344">
        <f>'ACCOMMODATION FORM'!G25</f>
        <v>0</v>
      </c>
      <c r="H29" s="345"/>
      <c r="I29" s="346">
        <f>'ACCOMMODATION FORM'!J25</f>
        <v>0</v>
      </c>
      <c r="J29" s="347">
        <f>'ACCOMMODATION FORM'!K25</f>
        <v>0</v>
      </c>
      <c r="K29" s="348">
        <f>'ACCOMMODATION FORM'!L25</f>
        <v>0</v>
      </c>
      <c r="L29" s="349">
        <f>'ACCOMMODATION FORM'!M25</f>
        <v>0</v>
      </c>
      <c r="M29" s="348">
        <f>'ACCOMMODATION FORM'!N25</f>
        <v>0</v>
      </c>
      <c r="N29" s="349">
        <f>'ACCOMMODATION FORM'!O25</f>
        <v>0</v>
      </c>
      <c r="O29" s="350">
        <f>'ACCOMMODATION FORM'!Q25</f>
        <v>0</v>
      </c>
      <c r="P29" s="351">
        <f>'ACCOMMODATION FORM'!R25</f>
        <v>0</v>
      </c>
      <c r="Q29" s="433"/>
      <c r="R29" s="434"/>
      <c r="S29" s="433"/>
      <c r="T29" s="435"/>
      <c r="U29" s="266"/>
    </row>
    <row r="30" spans="1:21" ht="24.95" customHeight="1" x14ac:dyDescent="0.25">
      <c r="A30" s="367"/>
      <c r="B30" s="341">
        <f t="shared" si="0"/>
        <v>14</v>
      </c>
      <c r="C30" s="329">
        <f>'ACCOMMODATION FORM'!C26</f>
        <v>0</v>
      </c>
      <c r="D30" s="330"/>
      <c r="E30" s="342">
        <f>'ACCOMMODATION FORM'!E26</f>
        <v>0</v>
      </c>
      <c r="F30" s="343"/>
      <c r="G30" s="344">
        <f>'ACCOMMODATION FORM'!G26</f>
        <v>0</v>
      </c>
      <c r="H30" s="345"/>
      <c r="I30" s="346">
        <f>'ACCOMMODATION FORM'!J26</f>
        <v>0</v>
      </c>
      <c r="J30" s="347">
        <f>'ACCOMMODATION FORM'!K26</f>
        <v>0</v>
      </c>
      <c r="K30" s="348">
        <f>'ACCOMMODATION FORM'!L26</f>
        <v>0</v>
      </c>
      <c r="L30" s="349">
        <f>'ACCOMMODATION FORM'!M26</f>
        <v>0</v>
      </c>
      <c r="M30" s="348">
        <f>'ACCOMMODATION FORM'!N26</f>
        <v>0</v>
      </c>
      <c r="N30" s="349">
        <f>'ACCOMMODATION FORM'!O26</f>
        <v>0</v>
      </c>
      <c r="O30" s="350">
        <f>'ACCOMMODATION FORM'!Q26</f>
        <v>0</v>
      </c>
      <c r="P30" s="351">
        <f>'ACCOMMODATION FORM'!R26</f>
        <v>0</v>
      </c>
      <c r="Q30" s="433"/>
      <c r="R30" s="434"/>
      <c r="S30" s="433"/>
      <c r="T30" s="435"/>
      <c r="U30" s="266"/>
    </row>
    <row r="31" spans="1:21" ht="24.95" customHeight="1" x14ac:dyDescent="0.25">
      <c r="A31" s="367"/>
      <c r="B31" s="341">
        <f t="shared" si="0"/>
        <v>15</v>
      </c>
      <c r="C31" s="329">
        <f>'ACCOMMODATION FORM'!C27</f>
        <v>0</v>
      </c>
      <c r="D31" s="330"/>
      <c r="E31" s="342">
        <f>'ACCOMMODATION FORM'!E27</f>
        <v>0</v>
      </c>
      <c r="F31" s="343"/>
      <c r="G31" s="344">
        <f>'ACCOMMODATION FORM'!G27</f>
        <v>0</v>
      </c>
      <c r="H31" s="345"/>
      <c r="I31" s="346">
        <f>'ACCOMMODATION FORM'!J27</f>
        <v>0</v>
      </c>
      <c r="J31" s="347">
        <f>'ACCOMMODATION FORM'!K27</f>
        <v>0</v>
      </c>
      <c r="K31" s="348">
        <f>'ACCOMMODATION FORM'!L27</f>
        <v>0</v>
      </c>
      <c r="L31" s="349">
        <f>'ACCOMMODATION FORM'!M27</f>
        <v>0</v>
      </c>
      <c r="M31" s="348">
        <f>'ACCOMMODATION FORM'!N27</f>
        <v>0</v>
      </c>
      <c r="N31" s="349">
        <f>'ACCOMMODATION FORM'!O27</f>
        <v>0</v>
      </c>
      <c r="O31" s="350">
        <f>'ACCOMMODATION FORM'!Q27</f>
        <v>0</v>
      </c>
      <c r="P31" s="351">
        <f>'ACCOMMODATION FORM'!R27</f>
        <v>0</v>
      </c>
      <c r="Q31" s="433"/>
      <c r="R31" s="434"/>
      <c r="S31" s="433"/>
      <c r="T31" s="435"/>
      <c r="U31" s="266"/>
    </row>
    <row r="32" spans="1:21" ht="24.95" customHeight="1" x14ac:dyDescent="0.25">
      <c r="A32" s="367"/>
      <c r="B32" s="341">
        <f t="shared" si="0"/>
        <v>16</v>
      </c>
      <c r="C32" s="329">
        <f>'ACCOMMODATION FORM'!C28</f>
        <v>0</v>
      </c>
      <c r="D32" s="330"/>
      <c r="E32" s="342">
        <f>'ACCOMMODATION FORM'!E28</f>
        <v>0</v>
      </c>
      <c r="F32" s="343"/>
      <c r="G32" s="344">
        <f>'ACCOMMODATION FORM'!G28</f>
        <v>0</v>
      </c>
      <c r="H32" s="345"/>
      <c r="I32" s="346">
        <f>'ACCOMMODATION FORM'!J28</f>
        <v>0</v>
      </c>
      <c r="J32" s="347">
        <f>'ACCOMMODATION FORM'!K28</f>
        <v>0</v>
      </c>
      <c r="K32" s="348">
        <f>'ACCOMMODATION FORM'!L28</f>
        <v>0</v>
      </c>
      <c r="L32" s="349">
        <f>'ACCOMMODATION FORM'!M28</f>
        <v>0</v>
      </c>
      <c r="M32" s="348">
        <f>'ACCOMMODATION FORM'!N28</f>
        <v>0</v>
      </c>
      <c r="N32" s="349">
        <f>'ACCOMMODATION FORM'!O28</f>
        <v>0</v>
      </c>
      <c r="O32" s="350">
        <f>'ACCOMMODATION FORM'!Q28</f>
        <v>0</v>
      </c>
      <c r="P32" s="351">
        <f>'ACCOMMODATION FORM'!R28</f>
        <v>0</v>
      </c>
      <c r="Q32" s="433"/>
      <c r="R32" s="434"/>
      <c r="S32" s="433"/>
      <c r="T32" s="435"/>
      <c r="U32" s="266"/>
    </row>
    <row r="33" spans="1:23" ht="24.95" customHeight="1" x14ac:dyDescent="0.25">
      <c r="A33" s="367"/>
      <c r="B33" s="341">
        <f t="shared" si="0"/>
        <v>17</v>
      </c>
      <c r="C33" s="329">
        <f>'ACCOMMODATION FORM'!C29</f>
        <v>0</v>
      </c>
      <c r="D33" s="330"/>
      <c r="E33" s="342">
        <f>'ACCOMMODATION FORM'!E29</f>
        <v>0</v>
      </c>
      <c r="F33" s="343"/>
      <c r="G33" s="344">
        <f>'ACCOMMODATION FORM'!G29</f>
        <v>0</v>
      </c>
      <c r="H33" s="345"/>
      <c r="I33" s="346">
        <f>'ACCOMMODATION FORM'!J29</f>
        <v>0</v>
      </c>
      <c r="J33" s="347">
        <f>'ACCOMMODATION FORM'!K29</f>
        <v>0</v>
      </c>
      <c r="K33" s="348">
        <f>'ACCOMMODATION FORM'!L29</f>
        <v>0</v>
      </c>
      <c r="L33" s="349">
        <f>'ACCOMMODATION FORM'!M29</f>
        <v>0</v>
      </c>
      <c r="M33" s="348">
        <f>'ACCOMMODATION FORM'!N29</f>
        <v>0</v>
      </c>
      <c r="N33" s="349">
        <f>'ACCOMMODATION FORM'!O29</f>
        <v>0</v>
      </c>
      <c r="O33" s="350">
        <f>'ACCOMMODATION FORM'!Q29</f>
        <v>0</v>
      </c>
      <c r="P33" s="351">
        <f>'ACCOMMODATION FORM'!R29</f>
        <v>0</v>
      </c>
      <c r="Q33" s="433"/>
      <c r="R33" s="434"/>
      <c r="S33" s="433"/>
      <c r="T33" s="435"/>
      <c r="U33" s="266"/>
    </row>
    <row r="34" spans="1:23" ht="24.95" customHeight="1" x14ac:dyDescent="0.25">
      <c r="A34" s="367"/>
      <c r="B34" s="341">
        <f t="shared" si="0"/>
        <v>18</v>
      </c>
      <c r="C34" s="329">
        <f>'ACCOMMODATION FORM'!C30</f>
        <v>0</v>
      </c>
      <c r="D34" s="330"/>
      <c r="E34" s="342">
        <f>'ACCOMMODATION FORM'!E30</f>
        <v>0</v>
      </c>
      <c r="F34" s="343"/>
      <c r="G34" s="344">
        <f>'ACCOMMODATION FORM'!G30</f>
        <v>0</v>
      </c>
      <c r="H34" s="345"/>
      <c r="I34" s="346">
        <f>'ACCOMMODATION FORM'!J30</f>
        <v>0</v>
      </c>
      <c r="J34" s="347">
        <f>'ACCOMMODATION FORM'!K30</f>
        <v>0</v>
      </c>
      <c r="K34" s="348">
        <f>'ACCOMMODATION FORM'!L30</f>
        <v>0</v>
      </c>
      <c r="L34" s="349">
        <f>'ACCOMMODATION FORM'!M30</f>
        <v>0</v>
      </c>
      <c r="M34" s="348">
        <f>'ACCOMMODATION FORM'!N30</f>
        <v>0</v>
      </c>
      <c r="N34" s="349">
        <f>'ACCOMMODATION FORM'!O30</f>
        <v>0</v>
      </c>
      <c r="O34" s="350">
        <f>'ACCOMMODATION FORM'!Q30</f>
        <v>0</v>
      </c>
      <c r="P34" s="351">
        <f>'ACCOMMODATION FORM'!R30</f>
        <v>0</v>
      </c>
      <c r="Q34" s="433"/>
      <c r="R34" s="434"/>
      <c r="S34" s="433"/>
      <c r="T34" s="435"/>
      <c r="U34" s="266"/>
    </row>
    <row r="35" spans="1:23" ht="24.95" customHeight="1" x14ac:dyDescent="0.25">
      <c r="A35" s="367"/>
      <c r="B35" s="341">
        <f t="shared" si="0"/>
        <v>19</v>
      </c>
      <c r="C35" s="329">
        <f>'ACCOMMODATION FORM'!C31</f>
        <v>0</v>
      </c>
      <c r="D35" s="330"/>
      <c r="E35" s="342">
        <f>'ACCOMMODATION FORM'!E31</f>
        <v>0</v>
      </c>
      <c r="F35" s="343"/>
      <c r="G35" s="344">
        <f>'ACCOMMODATION FORM'!G31</f>
        <v>0</v>
      </c>
      <c r="H35" s="345"/>
      <c r="I35" s="346">
        <f>'ACCOMMODATION FORM'!J31</f>
        <v>0</v>
      </c>
      <c r="J35" s="347">
        <f>'ACCOMMODATION FORM'!K31</f>
        <v>0</v>
      </c>
      <c r="K35" s="348">
        <f>'ACCOMMODATION FORM'!L31</f>
        <v>0</v>
      </c>
      <c r="L35" s="349">
        <f>'ACCOMMODATION FORM'!M31</f>
        <v>0</v>
      </c>
      <c r="M35" s="348">
        <f>'ACCOMMODATION FORM'!N31</f>
        <v>0</v>
      </c>
      <c r="N35" s="349">
        <f>'ACCOMMODATION FORM'!O31</f>
        <v>0</v>
      </c>
      <c r="O35" s="350">
        <f>'ACCOMMODATION FORM'!Q31</f>
        <v>0</v>
      </c>
      <c r="P35" s="351">
        <f>'ACCOMMODATION FORM'!R31</f>
        <v>0</v>
      </c>
      <c r="Q35" s="433"/>
      <c r="R35" s="434"/>
      <c r="S35" s="433"/>
      <c r="T35" s="435"/>
      <c r="U35" s="266"/>
    </row>
    <row r="36" spans="1:23" ht="24.95" customHeight="1" x14ac:dyDescent="0.25">
      <c r="A36" s="367"/>
      <c r="B36" s="341">
        <f t="shared" si="0"/>
        <v>20</v>
      </c>
      <c r="C36" s="329">
        <f>'ACCOMMODATION FORM'!C32</f>
        <v>0</v>
      </c>
      <c r="D36" s="330"/>
      <c r="E36" s="342">
        <f>'ACCOMMODATION FORM'!E32</f>
        <v>0</v>
      </c>
      <c r="F36" s="343"/>
      <c r="G36" s="344">
        <f>'ACCOMMODATION FORM'!G32</f>
        <v>0</v>
      </c>
      <c r="H36" s="345"/>
      <c r="I36" s="346">
        <f>'ACCOMMODATION FORM'!J32</f>
        <v>0</v>
      </c>
      <c r="J36" s="347">
        <f>'ACCOMMODATION FORM'!K32</f>
        <v>0</v>
      </c>
      <c r="K36" s="348">
        <f>'ACCOMMODATION FORM'!L32</f>
        <v>0</v>
      </c>
      <c r="L36" s="349">
        <f>'ACCOMMODATION FORM'!M32</f>
        <v>0</v>
      </c>
      <c r="M36" s="348">
        <f>'ACCOMMODATION FORM'!N32</f>
        <v>0</v>
      </c>
      <c r="N36" s="349">
        <f>'ACCOMMODATION FORM'!O32</f>
        <v>0</v>
      </c>
      <c r="O36" s="350">
        <f>'ACCOMMODATION FORM'!Q32</f>
        <v>0</v>
      </c>
      <c r="P36" s="351">
        <f>'ACCOMMODATION FORM'!R32</f>
        <v>0</v>
      </c>
      <c r="Q36" s="433"/>
      <c r="R36" s="434"/>
      <c r="S36" s="433"/>
      <c r="T36" s="435"/>
      <c r="U36" s="266"/>
    </row>
    <row r="37" spans="1:23" ht="24.95" customHeight="1" x14ac:dyDescent="0.25">
      <c r="A37" s="367"/>
      <c r="B37" s="341">
        <f t="shared" si="0"/>
        <v>21</v>
      </c>
      <c r="C37" s="329">
        <f>'ACCOMMODATION FORM'!C33</f>
        <v>0</v>
      </c>
      <c r="D37" s="330"/>
      <c r="E37" s="342">
        <f>'ACCOMMODATION FORM'!E33</f>
        <v>0</v>
      </c>
      <c r="F37" s="343"/>
      <c r="G37" s="344">
        <f>'ACCOMMODATION FORM'!G33</f>
        <v>0</v>
      </c>
      <c r="H37" s="345"/>
      <c r="I37" s="346">
        <f>'ACCOMMODATION FORM'!J33</f>
        <v>0</v>
      </c>
      <c r="J37" s="347">
        <f>'ACCOMMODATION FORM'!K33</f>
        <v>0</v>
      </c>
      <c r="K37" s="348">
        <f>'ACCOMMODATION FORM'!L33</f>
        <v>0</v>
      </c>
      <c r="L37" s="349">
        <f>'ACCOMMODATION FORM'!M33</f>
        <v>0</v>
      </c>
      <c r="M37" s="348">
        <f>'ACCOMMODATION FORM'!N33</f>
        <v>0</v>
      </c>
      <c r="N37" s="349">
        <f>'ACCOMMODATION FORM'!O33</f>
        <v>0</v>
      </c>
      <c r="O37" s="350">
        <f>'ACCOMMODATION FORM'!Q33</f>
        <v>0</v>
      </c>
      <c r="P37" s="351">
        <f>'ACCOMMODATION FORM'!R33</f>
        <v>0</v>
      </c>
      <c r="Q37" s="433"/>
      <c r="R37" s="434"/>
      <c r="S37" s="433"/>
      <c r="T37" s="435"/>
      <c r="U37" s="266"/>
    </row>
    <row r="38" spans="1:23" ht="24.95" customHeight="1" x14ac:dyDescent="0.25">
      <c r="A38" s="367"/>
      <c r="B38" s="341">
        <f t="shared" si="0"/>
        <v>22</v>
      </c>
      <c r="C38" s="329">
        <f>'ACCOMMODATION FORM'!C34</f>
        <v>0</v>
      </c>
      <c r="D38" s="330"/>
      <c r="E38" s="342">
        <f>'ACCOMMODATION FORM'!E34</f>
        <v>0</v>
      </c>
      <c r="F38" s="343"/>
      <c r="G38" s="344">
        <f>'ACCOMMODATION FORM'!G34</f>
        <v>0</v>
      </c>
      <c r="H38" s="345"/>
      <c r="I38" s="346">
        <f>'ACCOMMODATION FORM'!J34</f>
        <v>0</v>
      </c>
      <c r="J38" s="347">
        <f>'ACCOMMODATION FORM'!K34</f>
        <v>0</v>
      </c>
      <c r="K38" s="348">
        <f>'ACCOMMODATION FORM'!L34</f>
        <v>0</v>
      </c>
      <c r="L38" s="349">
        <f>'ACCOMMODATION FORM'!M34</f>
        <v>0</v>
      </c>
      <c r="M38" s="348">
        <f>'ACCOMMODATION FORM'!N34</f>
        <v>0</v>
      </c>
      <c r="N38" s="349">
        <f>'ACCOMMODATION FORM'!O34</f>
        <v>0</v>
      </c>
      <c r="O38" s="350">
        <f>'ACCOMMODATION FORM'!Q34</f>
        <v>0</v>
      </c>
      <c r="P38" s="351">
        <f>'ACCOMMODATION FORM'!R34</f>
        <v>0</v>
      </c>
      <c r="Q38" s="433"/>
      <c r="R38" s="434"/>
      <c r="S38" s="433"/>
      <c r="T38" s="435"/>
      <c r="U38" s="266"/>
    </row>
    <row r="39" spans="1:23" ht="24.95" customHeight="1" x14ac:dyDescent="0.25">
      <c r="A39" s="367"/>
      <c r="B39" s="341">
        <f t="shared" si="0"/>
        <v>23</v>
      </c>
      <c r="C39" s="329">
        <f>'ACCOMMODATION FORM'!C35</f>
        <v>0</v>
      </c>
      <c r="D39" s="330"/>
      <c r="E39" s="342">
        <f>'ACCOMMODATION FORM'!E35</f>
        <v>0</v>
      </c>
      <c r="F39" s="343"/>
      <c r="G39" s="344">
        <f>'ACCOMMODATION FORM'!G35</f>
        <v>0</v>
      </c>
      <c r="H39" s="345"/>
      <c r="I39" s="346">
        <f>'ACCOMMODATION FORM'!J35</f>
        <v>0</v>
      </c>
      <c r="J39" s="347">
        <f>'ACCOMMODATION FORM'!K35</f>
        <v>0</v>
      </c>
      <c r="K39" s="348">
        <f>'ACCOMMODATION FORM'!L35</f>
        <v>0</v>
      </c>
      <c r="L39" s="349">
        <f>'ACCOMMODATION FORM'!M35</f>
        <v>0</v>
      </c>
      <c r="M39" s="348">
        <f>'ACCOMMODATION FORM'!N35</f>
        <v>0</v>
      </c>
      <c r="N39" s="349">
        <f>'ACCOMMODATION FORM'!O35</f>
        <v>0</v>
      </c>
      <c r="O39" s="350">
        <f>'ACCOMMODATION FORM'!Q35</f>
        <v>0</v>
      </c>
      <c r="P39" s="351">
        <f>'ACCOMMODATION FORM'!R35</f>
        <v>0</v>
      </c>
      <c r="Q39" s="436"/>
      <c r="R39" s="437"/>
      <c r="S39" s="436"/>
      <c r="T39" s="438"/>
      <c r="U39" s="439"/>
      <c r="V39" s="409"/>
      <c r="W39" s="409"/>
    </row>
    <row r="40" spans="1:23" ht="24.95" customHeight="1" x14ac:dyDescent="0.25">
      <c r="A40" s="367"/>
      <c r="B40" s="341">
        <f t="shared" si="0"/>
        <v>24</v>
      </c>
      <c r="C40" s="329">
        <f>'ACCOMMODATION FORM'!C36</f>
        <v>0</v>
      </c>
      <c r="D40" s="330"/>
      <c r="E40" s="342">
        <f>'ACCOMMODATION FORM'!E36</f>
        <v>0</v>
      </c>
      <c r="F40" s="343"/>
      <c r="G40" s="344">
        <f>'ACCOMMODATION FORM'!G36</f>
        <v>0</v>
      </c>
      <c r="H40" s="345"/>
      <c r="I40" s="346">
        <f>'ACCOMMODATION FORM'!J36</f>
        <v>0</v>
      </c>
      <c r="J40" s="347">
        <f>'ACCOMMODATION FORM'!K36</f>
        <v>0</v>
      </c>
      <c r="K40" s="348">
        <f>'ACCOMMODATION FORM'!L36</f>
        <v>0</v>
      </c>
      <c r="L40" s="349">
        <f>'ACCOMMODATION FORM'!M36</f>
        <v>0</v>
      </c>
      <c r="M40" s="348">
        <f>'ACCOMMODATION FORM'!N36</f>
        <v>0</v>
      </c>
      <c r="N40" s="349">
        <f>'ACCOMMODATION FORM'!O36</f>
        <v>0</v>
      </c>
      <c r="O40" s="350">
        <f>'ACCOMMODATION FORM'!Q36</f>
        <v>0</v>
      </c>
      <c r="P40" s="351">
        <f>'ACCOMMODATION FORM'!R36</f>
        <v>0</v>
      </c>
      <c r="Q40" s="439"/>
      <c r="R40" s="439"/>
      <c r="S40" s="436"/>
      <c r="T40" s="438"/>
      <c r="U40" s="439"/>
      <c r="V40" s="409"/>
      <c r="W40" s="409"/>
    </row>
    <row r="41" spans="1:23" ht="24.95" customHeight="1" thickBot="1" x14ac:dyDescent="0.3">
      <c r="A41" s="367"/>
      <c r="B41" s="352">
        <f t="shared" si="0"/>
        <v>25</v>
      </c>
      <c r="C41" s="353">
        <f>'ACCOMMODATION FORM'!C37</f>
        <v>0</v>
      </c>
      <c r="D41" s="354"/>
      <c r="E41" s="355">
        <f>'ACCOMMODATION FORM'!E37</f>
        <v>0</v>
      </c>
      <c r="F41" s="354"/>
      <c r="G41" s="353">
        <f>'ACCOMMODATION FORM'!G37</f>
        <v>0</v>
      </c>
      <c r="H41" s="356"/>
      <c r="I41" s="357">
        <f>'ACCOMMODATION FORM'!J37</f>
        <v>0</v>
      </c>
      <c r="J41" s="358">
        <f>'ACCOMMODATION FORM'!K37</f>
        <v>0</v>
      </c>
      <c r="K41" s="359">
        <f>'ACCOMMODATION FORM'!L37</f>
        <v>0</v>
      </c>
      <c r="L41" s="360">
        <f>'ACCOMMODATION FORM'!M37</f>
        <v>0</v>
      </c>
      <c r="M41" s="359">
        <f>'ACCOMMODATION FORM'!N37</f>
        <v>0</v>
      </c>
      <c r="N41" s="360">
        <f>'ACCOMMODATION FORM'!O37</f>
        <v>0</v>
      </c>
      <c r="O41" s="361">
        <f>'ACCOMMODATION FORM'!Q37</f>
        <v>0</v>
      </c>
      <c r="P41" s="362">
        <f>'ACCOMMODATION FORM'!R37</f>
        <v>0</v>
      </c>
      <c r="Q41" s="439"/>
      <c r="R41" s="439"/>
      <c r="S41" s="439"/>
      <c r="T41" s="440"/>
      <c r="U41" s="439"/>
      <c r="V41" s="409"/>
      <c r="W41" s="409"/>
    </row>
    <row r="42" spans="1:23" ht="24.95" customHeight="1" thickTop="1" thickBot="1" x14ac:dyDescent="0.3">
      <c r="A42" s="367"/>
      <c r="B42" s="363"/>
      <c r="C42" s="394"/>
      <c r="D42" s="419"/>
      <c r="E42" s="419"/>
      <c r="F42" s="419"/>
      <c r="G42" s="394"/>
      <c r="H42" s="394"/>
      <c r="I42" s="420"/>
      <c r="J42" s="421"/>
      <c r="K42" s="422"/>
      <c r="L42" s="422"/>
      <c r="M42" s="422"/>
      <c r="N42" s="422"/>
      <c r="O42" s="364"/>
      <c r="P42" s="365">
        <f>SUM(P17:P41)</f>
        <v>0</v>
      </c>
      <c r="Q42" s="439"/>
      <c r="R42" s="439"/>
      <c r="S42" s="439"/>
      <c r="T42" s="440"/>
      <c r="U42" s="439"/>
      <c r="V42" s="409"/>
      <c r="W42" s="409"/>
    </row>
    <row r="43" spans="1:23" ht="30" customHeight="1" thickTop="1" thickBot="1" x14ac:dyDescent="0.3">
      <c r="A43" s="367"/>
      <c r="B43" s="366"/>
      <c r="C43" s="423"/>
      <c r="D43" s="424"/>
      <c r="E43" s="424"/>
      <c r="F43" s="423"/>
      <c r="G43" s="423"/>
      <c r="H43" s="423"/>
      <c r="I43" s="423"/>
      <c r="J43" s="423"/>
      <c r="K43" s="425"/>
      <c r="L43" s="425"/>
      <c r="M43" s="368" t="s">
        <v>57</v>
      </c>
      <c r="N43" s="369"/>
      <c r="O43" s="369"/>
      <c r="P43" s="370">
        <f>P42+(I45*25)+(I46*15)+(I47*30)</f>
        <v>0</v>
      </c>
      <c r="Q43" s="440"/>
      <c r="R43" s="440"/>
      <c r="S43" s="440"/>
      <c r="T43" s="440"/>
      <c r="U43" s="439"/>
      <c r="V43" s="409"/>
      <c r="W43" s="409"/>
    </row>
    <row r="44" spans="1:23" ht="43.15" customHeight="1" thickTop="1" thickBot="1" x14ac:dyDescent="0.4">
      <c r="A44" s="367"/>
      <c r="B44" s="371" t="s">
        <v>31</v>
      </c>
      <c r="C44" s="372"/>
      <c r="D44" s="373">
        <v>45603</v>
      </c>
      <c r="E44" s="374">
        <v>45604</v>
      </c>
      <c r="F44" s="374">
        <v>45605</v>
      </c>
      <c r="G44" s="374">
        <v>45606</v>
      </c>
      <c r="H44" s="375">
        <v>45607</v>
      </c>
      <c r="I44" s="376"/>
      <c r="J44" s="377"/>
      <c r="K44" s="376"/>
      <c r="L44" s="376"/>
      <c r="M44" s="378"/>
      <c r="N44" s="379"/>
      <c r="O44" s="379"/>
      <c r="P44" s="380"/>
      <c r="Q44" s="441"/>
      <c r="R44" s="442"/>
      <c r="S44" s="439"/>
      <c r="T44" s="439"/>
      <c r="U44" s="439"/>
      <c r="V44" s="409"/>
      <c r="W44" s="409"/>
    </row>
    <row r="45" spans="1:23" ht="43.15" customHeight="1" thickTop="1" thickBot="1" x14ac:dyDescent="0.4">
      <c r="A45" s="367"/>
      <c r="B45" s="381" t="s">
        <v>53</v>
      </c>
      <c r="C45" s="382"/>
      <c r="D45" s="399">
        <f>'ACCOMMODATION FORM'!D40</f>
        <v>0</v>
      </c>
      <c r="E45" s="400">
        <f>'ACCOMMODATION FORM'!E40</f>
        <v>0</v>
      </c>
      <c r="F45" s="400">
        <f>'ACCOMMODATION FORM'!F40</f>
        <v>0</v>
      </c>
      <c r="G45" s="400">
        <f>'ACCOMMODATION FORM'!G40</f>
        <v>0</v>
      </c>
      <c r="H45" s="401">
        <f>'ACCOMMODATION FORM'!H40</f>
        <v>0</v>
      </c>
      <c r="I45" s="408">
        <f>SUM(D45:H45)</f>
        <v>0</v>
      </c>
      <c r="J45" s="377"/>
      <c r="K45" s="376"/>
      <c r="L45" s="376"/>
      <c r="M45" s="383"/>
      <c r="N45" s="384"/>
      <c r="O45" s="384"/>
      <c r="P45" s="385"/>
      <c r="Q45" s="441"/>
      <c r="R45" s="443"/>
      <c r="S45" s="439"/>
      <c r="T45" s="439"/>
      <c r="U45" s="439"/>
      <c r="V45" s="409"/>
      <c r="W45" s="409"/>
    </row>
    <row r="46" spans="1:23" ht="30" customHeight="1" thickTop="1" x14ac:dyDescent="0.35">
      <c r="A46" s="367"/>
      <c r="B46" s="386" t="s">
        <v>46</v>
      </c>
      <c r="C46" s="387"/>
      <c r="D46" s="402">
        <f>'ACCOMMODATION FORM'!D41</f>
        <v>0</v>
      </c>
      <c r="E46" s="403">
        <f>'ACCOMMODATION FORM'!E41</f>
        <v>0</v>
      </c>
      <c r="F46" s="403">
        <f>'ACCOMMODATION FORM'!F41</f>
        <v>0</v>
      </c>
      <c r="G46" s="403">
        <f>'ACCOMMODATION FORM'!G41</f>
        <v>0</v>
      </c>
      <c r="H46" s="404">
        <f>'ACCOMMODATION FORM'!H41</f>
        <v>0</v>
      </c>
      <c r="I46" s="408">
        <f t="shared" ref="I46:I47" si="1">SUM(D46:H46)</f>
        <v>0</v>
      </c>
      <c r="J46" s="388"/>
      <c r="K46" s="419"/>
      <c r="L46" s="419"/>
      <c r="M46" s="389" t="s">
        <v>58</v>
      </c>
      <c r="N46" s="390"/>
      <c r="O46" s="390"/>
      <c r="P46" s="391">
        <f>R48+(I45*25)+(I46*15)+(I47*30)</f>
        <v>0</v>
      </c>
      <c r="Q46" s="441"/>
      <c r="R46" s="444">
        <f>(P42-SUM(O17:O41))</f>
        <v>0</v>
      </c>
      <c r="S46" s="439"/>
      <c r="T46" s="439"/>
      <c r="U46" s="439"/>
      <c r="V46" s="409"/>
      <c r="W46" s="409"/>
    </row>
    <row r="47" spans="1:23" ht="32.25" customHeight="1" thickBot="1" x14ac:dyDescent="0.4">
      <c r="A47" s="367"/>
      <c r="B47" s="392" t="s">
        <v>54</v>
      </c>
      <c r="C47" s="393"/>
      <c r="D47" s="405">
        <f>'ACCOMMODATION FORM'!D42</f>
        <v>0</v>
      </c>
      <c r="E47" s="406">
        <f>'ACCOMMODATION FORM'!E42</f>
        <v>0</v>
      </c>
      <c r="F47" s="406">
        <f>'ACCOMMODATION FORM'!F42</f>
        <v>0</v>
      </c>
      <c r="G47" s="406">
        <f>'ACCOMMODATION FORM'!G42</f>
        <v>0</v>
      </c>
      <c r="H47" s="407">
        <f>'ACCOMMODATION FORM'!H42</f>
        <v>0</v>
      </c>
      <c r="I47" s="426">
        <f t="shared" si="1"/>
        <v>0</v>
      </c>
      <c r="J47" s="427"/>
      <c r="K47" s="395"/>
      <c r="L47" s="395"/>
      <c r="M47" s="396"/>
      <c r="N47" s="397"/>
      <c r="O47" s="397"/>
      <c r="P47" s="398"/>
      <c r="Q47" s="441"/>
      <c r="R47" s="444">
        <f>R46+(R46*0.1)</f>
        <v>0</v>
      </c>
      <c r="S47" s="439"/>
      <c r="T47" s="439"/>
      <c r="U47" s="439"/>
      <c r="V47" s="409"/>
      <c r="W47" s="409"/>
    </row>
    <row r="48" spans="1:23" ht="20.100000000000001" customHeight="1" thickTop="1" x14ac:dyDescent="0.35">
      <c r="A48" s="266"/>
      <c r="B48" s="428"/>
      <c r="C48" s="266"/>
      <c r="D48" s="266"/>
      <c r="E48" s="266"/>
      <c r="F48" s="266"/>
      <c r="G48" s="266"/>
      <c r="H48" s="445"/>
      <c r="I48" s="266"/>
      <c r="J48" s="266"/>
      <c r="K48" s="266"/>
      <c r="L48" s="266"/>
      <c r="M48" s="266"/>
      <c r="N48" s="266"/>
      <c r="O48" s="266"/>
      <c r="P48" s="429"/>
      <c r="Q48" s="266"/>
      <c r="R48" s="446">
        <f>(R47+SUM(O17:O41))</f>
        <v>0</v>
      </c>
      <c r="S48" s="266"/>
      <c r="T48" s="266"/>
      <c r="U48" s="266"/>
    </row>
    <row r="49" spans="1:21" ht="20.100000000000001" customHeight="1" x14ac:dyDescent="0.25">
      <c r="A49" s="266"/>
      <c r="B49" s="428"/>
      <c r="C49" s="266"/>
      <c r="D49" s="266"/>
      <c r="E49" s="266"/>
      <c r="F49" s="266"/>
      <c r="G49" s="266"/>
      <c r="H49" s="266"/>
      <c r="I49" s="266"/>
      <c r="J49" s="266"/>
      <c r="K49" s="266"/>
      <c r="L49" s="266"/>
      <c r="M49" s="266"/>
      <c r="N49" s="266"/>
      <c r="O49" s="266"/>
      <c r="P49" s="429"/>
      <c r="Q49" s="266"/>
      <c r="R49" s="447"/>
      <c r="S49" s="266"/>
      <c r="T49" s="266"/>
      <c r="U49" s="266"/>
    </row>
    <row r="50" spans="1:21" ht="21" x14ac:dyDescent="0.35">
      <c r="A50" s="266"/>
      <c r="B50" s="428"/>
      <c r="C50" s="266"/>
      <c r="D50" s="266"/>
      <c r="E50" s="266"/>
      <c r="F50" s="266"/>
      <c r="G50" s="266"/>
      <c r="H50" s="445"/>
      <c r="I50" s="266"/>
      <c r="J50" s="266"/>
      <c r="K50" s="266"/>
      <c r="L50" s="266"/>
      <c r="M50" s="266"/>
      <c r="N50" s="266"/>
      <c r="O50" s="266"/>
      <c r="P50" s="429"/>
      <c r="Q50" s="266"/>
      <c r="R50" s="447"/>
      <c r="S50" s="266"/>
      <c r="T50" s="266"/>
      <c r="U50" s="266"/>
    </row>
    <row r="51" spans="1:21" x14ac:dyDescent="0.25">
      <c r="A51" s="266"/>
      <c r="B51" s="428"/>
      <c r="C51" s="266"/>
      <c r="D51" s="266"/>
      <c r="E51" s="266"/>
      <c r="F51" s="266"/>
      <c r="G51" s="266"/>
      <c r="H51" s="266"/>
      <c r="I51" s="266"/>
      <c r="J51" s="266"/>
      <c r="K51" s="266"/>
      <c r="L51" s="266"/>
      <c r="M51" s="266"/>
      <c r="N51" s="266"/>
      <c r="O51" s="266"/>
      <c r="P51" s="429"/>
      <c r="Q51" s="266"/>
      <c r="R51" s="266"/>
      <c r="S51" s="266"/>
      <c r="T51" s="266"/>
      <c r="U51" s="266"/>
    </row>
    <row r="52" spans="1:21" ht="21" x14ac:dyDescent="0.35">
      <c r="H52" s="19"/>
    </row>
  </sheetData>
  <sheetProtection algorithmName="SHA-512" hashValue="LRD/451Q8rJZDCJSk3JGSg2QvTfwb6FOxu0Ea3cR/GVNLMG4DDK3jSjXVJv6xV4EsmXXUUMbTK3T7LwzhSsQdw==" saltValue="wItcfrACCxay2t1RNzGeIQ==" spinCount="100000" sheet="1" formatCells="0" formatColumns="0" formatRows="0" insertColumns="0" insertRows="0" insertHyperlinks="0" deleteColumns="0" deleteRows="0" sort="0" autoFilter="0" pivotTables="0"/>
  <mergeCells count="105">
    <mergeCell ref="M45:P45"/>
    <mergeCell ref="B45:C45"/>
    <mergeCell ref="B4:F4"/>
    <mergeCell ref="B5:G5"/>
    <mergeCell ref="G19:H19"/>
    <mergeCell ref="G21:H21"/>
    <mergeCell ref="G18:H18"/>
    <mergeCell ref="C26:D26"/>
    <mergeCell ref="G24:H24"/>
    <mergeCell ref="B44:C44"/>
    <mergeCell ref="E32:F32"/>
    <mergeCell ref="E33:F33"/>
    <mergeCell ref="E34:F34"/>
    <mergeCell ref="E36:F36"/>
    <mergeCell ref="G41:H41"/>
    <mergeCell ref="G32:H32"/>
    <mergeCell ref="G33:H33"/>
    <mergeCell ref="G34:H34"/>
    <mergeCell ref="G35:H35"/>
    <mergeCell ref="G36:H36"/>
    <mergeCell ref="C40:D40"/>
    <mergeCell ref="E35:F35"/>
    <mergeCell ref="E37:F37"/>
    <mergeCell ref="G37:H37"/>
    <mergeCell ref="G38:H38"/>
    <mergeCell ref="G39:H39"/>
    <mergeCell ref="B2:P2"/>
    <mergeCell ref="M12:O12"/>
    <mergeCell ref="M3:P5"/>
    <mergeCell ref="B6:P6"/>
    <mergeCell ref="B7:J7"/>
    <mergeCell ref="B8:J11"/>
    <mergeCell ref="B12:J12"/>
    <mergeCell ref="C28:D28"/>
    <mergeCell ref="E31:F31"/>
    <mergeCell ref="I15:I16"/>
    <mergeCell ref="J15:J16"/>
    <mergeCell ref="B15:B16"/>
    <mergeCell ref="C15:D16"/>
    <mergeCell ref="E15:F16"/>
    <mergeCell ref="G15:H16"/>
    <mergeCell ref="G25:H25"/>
    <mergeCell ref="G26:H26"/>
    <mergeCell ref="G17:H17"/>
    <mergeCell ref="C17:D17"/>
    <mergeCell ref="C18:D18"/>
    <mergeCell ref="G31:H31"/>
    <mergeCell ref="M14:N14"/>
    <mergeCell ref="B3:F3"/>
    <mergeCell ref="G40:H40"/>
    <mergeCell ref="E38:F38"/>
    <mergeCell ref="G20:H20"/>
    <mergeCell ref="G27:H27"/>
    <mergeCell ref="G28:H28"/>
    <mergeCell ref="G29:H29"/>
    <mergeCell ref="G30:H30"/>
    <mergeCell ref="G22:H22"/>
    <mergeCell ref="G23:H23"/>
    <mergeCell ref="B46:C46"/>
    <mergeCell ref="B47:C47"/>
    <mergeCell ref="E17:F17"/>
    <mergeCell ref="E18:F18"/>
    <mergeCell ref="E19:F19"/>
    <mergeCell ref="E20:F20"/>
    <mergeCell ref="E21:F21"/>
    <mergeCell ref="E22:F22"/>
    <mergeCell ref="E23:F23"/>
    <mergeCell ref="E24:F24"/>
    <mergeCell ref="E25:F25"/>
    <mergeCell ref="E26:F26"/>
    <mergeCell ref="E27:F27"/>
    <mergeCell ref="E28:F28"/>
    <mergeCell ref="E29:F29"/>
    <mergeCell ref="E30:F30"/>
    <mergeCell ref="C41:D41"/>
    <mergeCell ref="E41:F41"/>
    <mergeCell ref="C24:D24"/>
    <mergeCell ref="C22:D22"/>
    <mergeCell ref="C19:D19"/>
    <mergeCell ref="C20:D20"/>
    <mergeCell ref="C31:D31"/>
    <mergeCell ref="P43:P44"/>
    <mergeCell ref="M43:O44"/>
    <mergeCell ref="M46:O47"/>
    <mergeCell ref="P46:P47"/>
    <mergeCell ref="M8:P11"/>
    <mergeCell ref="O14:P14"/>
    <mergeCell ref="E39:F39"/>
    <mergeCell ref="E40:F40"/>
    <mergeCell ref="C25:D25"/>
    <mergeCell ref="C21:D21"/>
    <mergeCell ref="C23:D23"/>
    <mergeCell ref="C29:D29"/>
    <mergeCell ref="C30:D30"/>
    <mergeCell ref="C27:D27"/>
    <mergeCell ref="C39:D39"/>
    <mergeCell ref="C36:D36"/>
    <mergeCell ref="C37:D37"/>
    <mergeCell ref="C38:D38"/>
    <mergeCell ref="C32:D32"/>
    <mergeCell ref="C33:D33"/>
    <mergeCell ref="C34:D34"/>
    <mergeCell ref="C35:D35"/>
    <mergeCell ref="B14:J14"/>
    <mergeCell ref="K14:L14"/>
  </mergeCells>
  <phoneticPr fontId="12" type="noConversion"/>
  <dataValidations count="3">
    <dataValidation type="list" allowBlank="1" showInputMessage="1" showErrorMessage="1" sqref="K46:L47" xr:uid="{00000000-0002-0000-0100-000000000000}">
      <formula1>"0,1,2,3,4,5,6,7,8,9,10,11,12,13,14,15,16,17,18,19,20,21,22,23,24,25"</formula1>
    </dataValidation>
    <dataValidation type="list" allowBlank="1" showInputMessage="1" showErrorMessage="1" sqref="G43:J43" xr:uid="{00000000-0002-0000-0100-000001000000}">
      <formula1>"ATHLETE, COACH, TEAM LEADER, OFFICIAL, PHYSIO"</formula1>
    </dataValidation>
    <dataValidation type="list" allowBlank="1" showInputMessage="1" showErrorMessage="1" sqref="K43:L43" xr:uid="{00000000-0002-0000-0100-000002000000}">
      <formula1>"0,1"</formula1>
    </dataValidation>
  </dataValidations>
  <printOptions horizontalCentered="1"/>
  <pageMargins left="0.11811023622047245" right="0.11811023622047245" top="0.43307086614173229" bottom="0.15748031496062992" header="0.15748031496062992" footer="0.15748031496062992"/>
  <pageSetup paperSize="9" scale="55" orientation="portrait" r:id="rId1"/>
  <ignoredErrors>
    <ignoredError sqref="G18:H41 C17:D41 J17 J18:J41 H17" unlocked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Q20"/>
  <sheetViews>
    <sheetView zoomScale="80" zoomScaleNormal="80" workbookViewId="0">
      <selection activeCell="S13" sqref="S13"/>
    </sheetView>
  </sheetViews>
  <sheetFormatPr defaultColWidth="9.140625" defaultRowHeight="15" x14ac:dyDescent="0.25"/>
  <cols>
    <col min="1" max="1" width="3.5703125" style="7" customWidth="1"/>
    <col min="2" max="2" width="4.140625" style="7" customWidth="1"/>
    <col min="3" max="3" width="14.7109375" style="7" customWidth="1"/>
    <col min="4" max="8" width="12.7109375" style="7" customWidth="1"/>
    <col min="9" max="9" width="8.7109375" style="7" customWidth="1"/>
    <col min="10" max="10" width="14.7109375" style="7" customWidth="1"/>
    <col min="11" max="15" width="12.7109375" style="7" customWidth="1"/>
    <col min="16" max="17" width="8.7109375" style="7" customWidth="1"/>
    <col min="18" max="16384" width="9.140625" style="7"/>
  </cols>
  <sheetData>
    <row r="1" spans="2:17" ht="15.75" thickBot="1" x14ac:dyDescent="0.3"/>
    <row r="2" spans="2:17" ht="80.099999999999994" customHeight="1" thickTop="1" thickBot="1" x14ac:dyDescent="0.3">
      <c r="B2" s="187" t="e" vm="1">
        <v>#VALUE!</v>
      </c>
      <c r="C2" s="188"/>
      <c r="D2" s="188"/>
      <c r="E2" s="188"/>
      <c r="F2" s="188"/>
      <c r="G2" s="188"/>
      <c r="H2" s="188"/>
      <c r="I2" s="188"/>
      <c r="J2" s="188"/>
      <c r="K2" s="188"/>
      <c r="L2" s="188"/>
      <c r="M2" s="188"/>
      <c r="N2" s="188"/>
      <c r="O2" s="188"/>
      <c r="P2" s="189"/>
    </row>
    <row r="3" spans="2:17" ht="30" customHeight="1" thickTop="1" x14ac:dyDescent="0.4">
      <c r="B3" s="213" t="str">
        <f>'ACCOMMODATION FORM'!B3:F3</f>
        <v xml:space="preserve">EUROPEAN JUDO OPEN </v>
      </c>
      <c r="C3" s="214"/>
      <c r="D3" s="214"/>
      <c r="E3" s="214"/>
      <c r="F3" s="214"/>
      <c r="K3" s="37"/>
      <c r="L3" s="193" t="s">
        <v>59</v>
      </c>
      <c r="M3" s="194"/>
      <c r="N3" s="194"/>
      <c r="O3" s="194"/>
      <c r="P3" s="195"/>
    </row>
    <row r="4" spans="2:17" ht="30" customHeight="1" x14ac:dyDescent="0.4">
      <c r="B4" s="213" t="str">
        <f>'ACCOMMODATION FORM'!B4</f>
        <v>Men &amp; Women - Roma (Italy)</v>
      </c>
      <c r="C4" s="214"/>
      <c r="D4" s="214"/>
      <c r="E4" s="214"/>
      <c r="F4" s="214"/>
      <c r="I4"/>
      <c r="K4" s="37"/>
      <c r="L4" s="196"/>
      <c r="M4" s="197"/>
      <c r="N4" s="197"/>
      <c r="O4" s="197"/>
      <c r="P4" s="198"/>
      <c r="Q4" s="6"/>
    </row>
    <row r="5" spans="2:17" ht="30" customHeight="1" thickBot="1" x14ac:dyDescent="0.45">
      <c r="B5" s="213" t="str">
        <f>'ACCOMMODATION FORM'!B5</f>
        <v>9th - 10th  November 2024</v>
      </c>
      <c r="C5" s="214"/>
      <c r="D5" s="214"/>
      <c r="E5" s="214"/>
      <c r="F5" s="214"/>
      <c r="G5" s="214"/>
      <c r="H5" s="38"/>
      <c r="K5" s="37"/>
      <c r="L5" s="199"/>
      <c r="M5" s="200"/>
      <c r="N5" s="200"/>
      <c r="O5" s="200"/>
      <c r="P5" s="201"/>
    </row>
    <row r="6" spans="2:17" ht="39.950000000000003" customHeight="1" thickTop="1" thickBot="1" x14ac:dyDescent="0.3">
      <c r="B6" s="202"/>
      <c r="C6" s="203"/>
      <c r="D6" s="203"/>
      <c r="E6" s="203"/>
      <c r="F6" s="203"/>
      <c r="G6" s="203"/>
      <c r="H6" s="203"/>
      <c r="I6" s="203"/>
      <c r="J6" s="203"/>
      <c r="K6" s="203"/>
      <c r="L6" s="203"/>
      <c r="M6" s="203"/>
      <c r="N6" s="203"/>
      <c r="O6" s="203"/>
      <c r="P6" s="204"/>
    </row>
    <row r="7" spans="2:17" ht="33" customHeight="1" thickTop="1" thickBot="1" x14ac:dyDescent="0.4">
      <c r="B7" s="215" t="str">
        <f>'ACCOMMODATION FORM'!B7:D7</f>
        <v>COUNTRY:</v>
      </c>
      <c r="C7" s="216"/>
      <c r="D7" s="216"/>
      <c r="E7" s="190" t="str">
        <f>'ACCOMMODATION FORM'!$E$7</f>
        <v>italia</v>
      </c>
      <c r="F7" s="191"/>
      <c r="G7" s="191"/>
      <c r="H7" s="191"/>
      <c r="I7" s="191"/>
      <c r="J7" s="191"/>
      <c r="K7" s="191"/>
      <c r="L7" s="191"/>
      <c r="M7" s="191"/>
      <c r="N7" s="191"/>
      <c r="O7" s="191"/>
      <c r="P7" s="192"/>
    </row>
    <row r="8" spans="2:17" ht="24.95" customHeight="1" thickTop="1" x14ac:dyDescent="0.25">
      <c r="B8" s="207" t="s">
        <v>29</v>
      </c>
      <c r="C8" s="208"/>
      <c r="D8" s="208"/>
      <c r="E8" s="205" t="s">
        <v>28</v>
      </c>
      <c r="F8" s="205"/>
      <c r="G8" s="205"/>
      <c r="H8" s="205"/>
      <c r="I8" s="205" t="s">
        <v>40</v>
      </c>
      <c r="J8" s="205"/>
      <c r="K8" s="217" t="s">
        <v>41</v>
      </c>
      <c r="L8" s="217"/>
      <c r="M8" s="217"/>
      <c r="N8" s="205" t="s">
        <v>42</v>
      </c>
      <c r="O8" s="205"/>
      <c r="P8" s="206"/>
    </row>
    <row r="9" spans="2:17" ht="24.95" customHeight="1" thickBot="1" x14ac:dyDescent="0.3">
      <c r="B9" s="209"/>
      <c r="C9" s="210"/>
      <c r="D9" s="210"/>
      <c r="E9" s="218"/>
      <c r="F9" s="218"/>
      <c r="G9" s="218"/>
      <c r="H9" s="218"/>
      <c r="I9" s="218"/>
      <c r="J9" s="218"/>
      <c r="K9" s="211"/>
      <c r="L9" s="211"/>
      <c r="M9" s="211"/>
      <c r="N9" s="211"/>
      <c r="O9" s="211"/>
      <c r="P9" s="212"/>
    </row>
    <row r="10" spans="2:17" ht="24.95" customHeight="1" thickTop="1" thickBot="1" x14ac:dyDescent="0.3">
      <c r="B10" s="39"/>
      <c r="C10" s="221" t="s">
        <v>38</v>
      </c>
      <c r="D10" s="222"/>
      <c r="E10" s="222"/>
      <c r="F10" s="222"/>
      <c r="G10" s="222"/>
      <c r="H10" s="222"/>
      <c r="I10" s="222"/>
      <c r="J10" s="221" t="s">
        <v>39</v>
      </c>
      <c r="K10" s="222"/>
      <c r="L10" s="222"/>
      <c r="M10" s="222"/>
      <c r="N10" s="222"/>
      <c r="O10" s="222"/>
      <c r="P10" s="223"/>
    </row>
    <row r="11" spans="2:17" ht="121.5" customHeight="1" thickTop="1" x14ac:dyDescent="0.25">
      <c r="B11" s="219" t="s">
        <v>1</v>
      </c>
      <c r="C11" s="21" t="s">
        <v>18</v>
      </c>
      <c r="D11" s="224" t="s">
        <v>4</v>
      </c>
      <c r="E11" s="224" t="s">
        <v>17</v>
      </c>
      <c r="F11" s="224" t="s">
        <v>13</v>
      </c>
      <c r="G11" s="224" t="s">
        <v>14</v>
      </c>
      <c r="H11" s="224" t="s">
        <v>37</v>
      </c>
      <c r="I11" s="229" t="s">
        <v>15</v>
      </c>
      <c r="J11" s="25" t="s">
        <v>20</v>
      </c>
      <c r="K11" s="224" t="s">
        <v>5</v>
      </c>
      <c r="L11" s="224" t="s">
        <v>19</v>
      </c>
      <c r="M11" s="224" t="s">
        <v>14</v>
      </c>
      <c r="N11" s="224" t="s">
        <v>24</v>
      </c>
      <c r="O11" s="224" t="s">
        <v>37</v>
      </c>
      <c r="P11" s="226" t="s">
        <v>16</v>
      </c>
    </row>
    <row r="12" spans="2:17" ht="24.95" customHeight="1" x14ac:dyDescent="0.25">
      <c r="B12" s="220"/>
      <c r="C12" s="22" t="s">
        <v>22</v>
      </c>
      <c r="D12" s="225"/>
      <c r="E12" s="228"/>
      <c r="F12" s="228"/>
      <c r="G12" s="228"/>
      <c r="H12" s="228"/>
      <c r="I12" s="230"/>
      <c r="J12" s="22" t="s">
        <v>21</v>
      </c>
      <c r="K12" s="228"/>
      <c r="L12" s="228"/>
      <c r="M12" s="228"/>
      <c r="N12" s="228"/>
      <c r="O12" s="228"/>
      <c r="P12" s="227"/>
    </row>
    <row r="13" spans="2:17" ht="24.95" customHeight="1" x14ac:dyDescent="0.25">
      <c r="B13" s="23">
        <v>1</v>
      </c>
      <c r="C13" s="28"/>
      <c r="D13" s="29"/>
      <c r="E13" s="29"/>
      <c r="F13" s="29"/>
      <c r="G13" s="29"/>
      <c r="H13" s="29"/>
      <c r="I13" s="30"/>
      <c r="J13" s="28"/>
      <c r="K13" s="29"/>
      <c r="L13" s="60"/>
      <c r="M13" s="29"/>
      <c r="N13" s="29"/>
      <c r="O13" s="29"/>
      <c r="P13" s="57"/>
    </row>
    <row r="14" spans="2:17" ht="24.95" customHeight="1" x14ac:dyDescent="0.25">
      <c r="B14" s="23">
        <f>B13+1</f>
        <v>2</v>
      </c>
      <c r="C14" s="28"/>
      <c r="D14" s="29"/>
      <c r="E14" s="29"/>
      <c r="F14" s="29"/>
      <c r="G14" s="29"/>
      <c r="H14" s="29"/>
      <c r="I14" s="30"/>
      <c r="J14" s="28"/>
      <c r="K14" s="29"/>
      <c r="L14" s="29"/>
      <c r="M14" s="29"/>
      <c r="N14" s="29"/>
      <c r="O14" s="29"/>
      <c r="P14" s="57"/>
    </row>
    <row r="15" spans="2:17" ht="24.95" customHeight="1" x14ac:dyDescent="0.25">
      <c r="B15" s="24">
        <v>3</v>
      </c>
      <c r="C15" s="31"/>
      <c r="D15" s="32"/>
      <c r="E15" s="32"/>
      <c r="F15" s="32"/>
      <c r="G15" s="32"/>
      <c r="H15" s="32"/>
      <c r="I15" s="33"/>
      <c r="J15" s="31"/>
      <c r="K15" s="32"/>
      <c r="L15" s="29"/>
      <c r="M15" s="32"/>
      <c r="N15" s="32"/>
      <c r="O15" s="32"/>
      <c r="P15" s="58"/>
    </row>
    <row r="16" spans="2:17" ht="24.95" customHeight="1" x14ac:dyDescent="0.25">
      <c r="B16" s="24">
        <v>4</v>
      </c>
      <c r="C16" s="31"/>
      <c r="D16" s="32"/>
      <c r="E16" s="32"/>
      <c r="F16" s="32"/>
      <c r="G16" s="32"/>
      <c r="H16" s="32"/>
      <c r="I16" s="33"/>
      <c r="J16" s="31"/>
      <c r="K16" s="32"/>
      <c r="L16" s="29"/>
      <c r="M16" s="32"/>
      <c r="N16" s="32"/>
      <c r="O16" s="32"/>
      <c r="P16" s="58"/>
    </row>
    <row r="17" spans="2:16" ht="24.95" customHeight="1" x14ac:dyDescent="0.25">
      <c r="B17" s="24">
        <v>5</v>
      </c>
      <c r="C17" s="31"/>
      <c r="D17" s="32"/>
      <c r="E17" s="32"/>
      <c r="F17" s="32"/>
      <c r="G17" s="32" t="s">
        <v>63</v>
      </c>
      <c r="H17" s="32"/>
      <c r="I17" s="33"/>
      <c r="J17" s="31"/>
      <c r="K17" s="32"/>
      <c r="L17" s="29"/>
      <c r="M17" s="32"/>
      <c r="N17" s="32"/>
      <c r="O17" s="32"/>
      <c r="P17" s="58"/>
    </row>
    <row r="18" spans="2:16" ht="24.95" customHeight="1" x14ac:dyDescent="0.25">
      <c r="B18" s="24">
        <v>6</v>
      </c>
      <c r="C18" s="31"/>
      <c r="D18" s="32"/>
      <c r="E18" s="32"/>
      <c r="F18" s="32"/>
      <c r="G18" s="32"/>
      <c r="H18" s="32"/>
      <c r="I18" s="33"/>
      <c r="J18" s="31"/>
      <c r="K18" s="32"/>
      <c r="L18" s="29"/>
      <c r="M18" s="32"/>
      <c r="N18" s="32"/>
      <c r="O18" s="32"/>
      <c r="P18" s="58"/>
    </row>
    <row r="19" spans="2:16" ht="24.95" customHeight="1" thickBot="1" x14ac:dyDescent="0.3">
      <c r="B19" s="26">
        <v>7</v>
      </c>
      <c r="C19" s="34"/>
      <c r="D19" s="35"/>
      <c r="E19" s="35"/>
      <c r="F19" s="35"/>
      <c r="G19" s="35"/>
      <c r="H19" s="35"/>
      <c r="I19" s="36"/>
      <c r="J19" s="34"/>
      <c r="K19" s="35"/>
      <c r="L19" s="35"/>
      <c r="M19" s="35"/>
      <c r="N19" s="35"/>
      <c r="O19" s="35"/>
      <c r="P19" s="59"/>
    </row>
    <row r="20" spans="2:16" ht="15.75" thickTop="1" x14ac:dyDescent="0.25"/>
  </sheetData>
  <sheetProtection algorithmName="SHA-512" hashValue="GJKzqM41yUJl5dfkAyBOgEWmWWnOFds60CHIgNQ1CS5mzw9zUQyOmPaOzyOsgbnR64RR3MqikUAJbiyCFTET1Q==" saltValue="HA6wH8/cH5L4pp1+nblleA==" spinCount="100000" sheet="1" objects="1" scenarios="1"/>
  <mergeCells count="32">
    <mergeCell ref="I8:J8"/>
    <mergeCell ref="B11:B12"/>
    <mergeCell ref="J10:P10"/>
    <mergeCell ref="C10:I10"/>
    <mergeCell ref="D11:D12"/>
    <mergeCell ref="P11:P12"/>
    <mergeCell ref="K11:K12"/>
    <mergeCell ref="E11:E12"/>
    <mergeCell ref="O11:O12"/>
    <mergeCell ref="N11:N12"/>
    <mergeCell ref="M11:M12"/>
    <mergeCell ref="L11:L12"/>
    <mergeCell ref="F11:F12"/>
    <mergeCell ref="G11:G12"/>
    <mergeCell ref="H11:H12"/>
    <mergeCell ref="I11:I12"/>
    <mergeCell ref="E7:P7"/>
    <mergeCell ref="B2:P2"/>
    <mergeCell ref="L3:P5"/>
    <mergeCell ref="B6:P6"/>
    <mergeCell ref="N8:P8"/>
    <mergeCell ref="B8:D9"/>
    <mergeCell ref="N9:P9"/>
    <mergeCell ref="B3:F3"/>
    <mergeCell ref="B4:F4"/>
    <mergeCell ref="B5:G5"/>
    <mergeCell ref="B7:D7"/>
    <mergeCell ref="E8:H8"/>
    <mergeCell ref="K8:M8"/>
    <mergeCell ref="K9:M9"/>
    <mergeCell ref="I9:J9"/>
    <mergeCell ref="E9:H9"/>
  </mergeCells>
  <dataValidations count="1">
    <dataValidation type="list" allowBlank="1" showInputMessage="1" showErrorMessage="1" sqref="J13:J19 C13:C19" xr:uid="{00000000-0002-0000-0200-000000000000}">
      <formula1>"PLANE,TRAIN,CAR"</formula1>
    </dataValidation>
  </dataValidations>
  <printOptions horizontalCentered="1" verticalCentered="1"/>
  <pageMargins left="0.11811023622047245" right="0.11811023622047245" top="0.39370078740157483" bottom="0" header="0.31496062992125984" footer="0.31496062992125984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4</vt:i4>
      </vt:variant>
    </vt:vector>
  </HeadingPairs>
  <TitlesOfParts>
    <vt:vector size="7" baseType="lpstr">
      <vt:lpstr>ACCOMMODATION FORM</vt:lpstr>
      <vt:lpstr>PRE-INVOICE  </vt:lpstr>
      <vt:lpstr>TRAVEL FORM</vt:lpstr>
      <vt:lpstr>'ACCOMMODATION FORM'!Area_stampa</vt:lpstr>
      <vt:lpstr>'PRE-INVOICE  '!Area_stampa</vt:lpstr>
      <vt:lpstr>'TRAVEL FORM'!Area_stampa</vt:lpstr>
      <vt:lpstr>N°_SINGLE_ROOM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bfoschi</dc:creator>
  <cp:lastModifiedBy>Riccardo Oroni</cp:lastModifiedBy>
  <cp:lastPrinted>2024-09-13T13:01:28Z</cp:lastPrinted>
  <dcterms:created xsi:type="dcterms:W3CDTF">2018-07-27T11:03:53Z</dcterms:created>
  <dcterms:modified xsi:type="dcterms:W3CDTF">2024-09-13T13:07:08Z</dcterms:modified>
</cp:coreProperties>
</file>