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\Desktop\"/>
    </mc:Choice>
  </mc:AlternateContent>
  <xr:revisionPtr revIDLastSave="0" documentId="8_{188D5AD3-65CC-41C2-A135-70FC07D87DF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hotel&amp;travel form  cat. A" sheetId="1" r:id="rId1"/>
    <sheet name="hotel&amp;travel form cat. B" sheetId="3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3" l="1"/>
  <c r="I25" i="3"/>
  <c r="I24" i="3"/>
  <c r="I26" i="1"/>
  <c r="I25" i="1"/>
  <c r="I24" i="1"/>
  <c r="S25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24" i="1"/>
  <c r="S43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24" i="3"/>
  <c r="G26" i="3"/>
  <c r="G25" i="3"/>
  <c r="R25" i="1"/>
  <c r="R26" i="1"/>
  <c r="R27" i="1"/>
  <c r="G25" i="1"/>
  <c r="S25" i="1" s="1"/>
  <c r="G26" i="1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4" i="3"/>
  <c r="G24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24" i="1"/>
  <c r="G27" i="1"/>
  <c r="G40" i="1"/>
  <c r="G41" i="1"/>
  <c r="G42" i="1"/>
  <c r="G28" i="1"/>
  <c r="G29" i="1"/>
  <c r="G30" i="1"/>
  <c r="G31" i="1"/>
  <c r="G32" i="1"/>
  <c r="G33" i="1"/>
  <c r="G34" i="1"/>
  <c r="G35" i="1"/>
  <c r="G36" i="1"/>
  <c r="G37" i="1"/>
  <c r="G38" i="1"/>
  <c r="G39" i="1"/>
  <c r="S26" i="3" l="1"/>
  <c r="S24" i="3"/>
  <c r="S24" i="1"/>
  <c r="S26" i="1"/>
  <c r="S43" i="1"/>
</calcChain>
</file>

<file path=xl/sharedStrings.xml><?xml version="1.0" encoding="utf-8"?>
<sst xmlns="http://schemas.openxmlformats.org/spreadsheetml/2006/main" count="151" uniqueCount="67">
  <si>
    <t>Mob</t>
  </si>
  <si>
    <t>Email</t>
  </si>
  <si>
    <t>Contact Person Name Office</t>
  </si>
  <si>
    <t>Contact Person Name Delegate</t>
  </si>
  <si>
    <t>Federation:</t>
  </si>
  <si>
    <t>Arrival Information</t>
  </si>
  <si>
    <t>Departure Information</t>
  </si>
  <si>
    <t>Date</t>
  </si>
  <si>
    <t>Time</t>
  </si>
  <si>
    <t>Departure Port</t>
  </si>
  <si>
    <t>Arrival Airport</t>
  </si>
  <si>
    <t>Destination Port</t>
  </si>
  <si>
    <t>Departure Airport</t>
  </si>
  <si>
    <t>No.</t>
  </si>
  <si>
    <t>Name</t>
  </si>
  <si>
    <t>First name</t>
  </si>
  <si>
    <t>Date of arrival</t>
  </si>
  <si>
    <t>date of departure</t>
  </si>
  <si>
    <t>No. Of nights</t>
  </si>
  <si>
    <t>Type of room</t>
  </si>
  <si>
    <t>Entry fee</t>
  </si>
  <si>
    <t>Transfert from/to airport</t>
  </si>
  <si>
    <t>TOTAL</t>
  </si>
  <si>
    <t>Kowalski</t>
  </si>
  <si>
    <t>sgl</t>
  </si>
  <si>
    <t>Flight/BUS/Car</t>
  </si>
  <si>
    <t>ex.</t>
  </si>
  <si>
    <t>Jacek</t>
  </si>
  <si>
    <t>Prices/person/nights</t>
  </si>
  <si>
    <t>Single room</t>
  </si>
  <si>
    <t>Double room</t>
  </si>
  <si>
    <t>Prices Per person</t>
  </si>
  <si>
    <t>yes</t>
  </si>
  <si>
    <t>BB/1 night/per person</t>
  </si>
  <si>
    <t>How many person?</t>
  </si>
  <si>
    <t>dinner hotel</t>
  </si>
  <si>
    <t>lunch Sportshall</t>
  </si>
  <si>
    <t>LUNCH SPORTSHALL</t>
  </si>
  <si>
    <t>DINNER HOTEL</t>
  </si>
  <si>
    <t>Hotel dedicated as well for referees</t>
  </si>
  <si>
    <t xml:space="preserve">Kowalska </t>
  </si>
  <si>
    <t>Anna</t>
  </si>
  <si>
    <t>Function/SEX</t>
  </si>
  <si>
    <t>athlete / M</t>
  </si>
  <si>
    <t>athlete / F</t>
  </si>
  <si>
    <t>Function / SEX</t>
  </si>
  <si>
    <t>Julia</t>
  </si>
  <si>
    <t>twin</t>
  </si>
  <si>
    <t>European Judo Hopes Cup</t>
  </si>
  <si>
    <t>Tripple room</t>
  </si>
  <si>
    <t>75 eur</t>
  </si>
  <si>
    <t>20 eur</t>
  </si>
  <si>
    <t>BYTOM, Poland</t>
  </si>
  <si>
    <t>Hotel LANTIER - cat. A</t>
  </si>
  <si>
    <t>48 eur</t>
  </si>
  <si>
    <t>45 eur</t>
  </si>
  <si>
    <t>15 eur</t>
  </si>
  <si>
    <t>Quadruple room</t>
  </si>
  <si>
    <t>43 eur</t>
  </si>
  <si>
    <t>24.05.2025 (Saturday)</t>
  </si>
  <si>
    <t>25.05.2025 (Sunday)</t>
  </si>
  <si>
    <t>23.05.2025 (Friday)</t>
  </si>
  <si>
    <t>Hotel BUTIQUE - cat. B</t>
  </si>
  <si>
    <t>55 eur</t>
  </si>
  <si>
    <t>40 eur</t>
  </si>
  <si>
    <t>39 eur</t>
  </si>
  <si>
    <t>lunch sportshall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</si>
</sst>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/yyyy"/>
    <numFmt numFmtId="165" formatCode="#,##0.00\ [$€-1];[Red]\-#,##0.00\ [$€-1]"/>
    <numFmt numFmtId="166" formatCode="[$€-2]\ #,##0.00"/>
    <numFmt numFmtId="167" formatCode="#,##0.00\ [$€-484]"/>
    <numFmt numFmtId="168" formatCode="[$€-2]\ #,##0.00;[Red]\-[$€-2]\ #,##0.00"/>
  </numFmts>
  <fonts count="23">
    <font>
      <sz val="11"/>
      <color theme="1"/>
      <name val="Calibri"/>
      <family val="2"/>
      <charset val="238"/>
      <scheme val="minor"/>
    </font>
    <font>
      <sz val="12"/>
      <name val="Verdana"/>
      <family val="2"/>
      <charset val="238"/>
    </font>
    <font>
      <sz val="11"/>
      <name val="Verdana"/>
      <family val="2"/>
      <charset val="238"/>
    </font>
    <font>
      <sz val="11"/>
      <color indexed="8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8"/>
      <name val="ＭＳ Ｐゴシック"/>
      <charset val="1"/>
    </font>
    <font>
      <b/>
      <sz val="9"/>
      <name val="Calibri"/>
      <family val="2"/>
    </font>
    <font>
      <b/>
      <sz val="8"/>
      <color indexed="8"/>
      <name val="Verdana"/>
      <family val="2"/>
      <charset val="238"/>
    </font>
    <font>
      <b/>
      <i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i/>
      <sz val="8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i/>
      <sz val="8"/>
      <color rgb="FFFF0000"/>
      <name val="Verdana"/>
      <family val="2"/>
      <charset val="238"/>
    </font>
    <font>
      <i/>
      <sz val="8"/>
      <color rgb="FFFF0000"/>
      <name val="Verdana"/>
      <family val="2"/>
      <charset val="238"/>
    </font>
    <font>
      <i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8"/>
      <color rgb="FF000000"/>
      <name val="Verdan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rgb="FF00B0F0"/>
        <bgColor indexed="22"/>
      </patternFill>
    </fill>
    <fill>
      <patternFill patternType="solid">
        <fgColor indexed="49"/>
        <bgColor indexed="15"/>
      </patternFill>
    </fill>
    <fill>
      <patternFill patternType="solid">
        <fgColor indexed="9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15"/>
      </patternFill>
    </fill>
    <fill>
      <patternFill patternType="solid">
        <fgColor theme="8"/>
        <bgColor indexed="22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</cellStyleXfs>
  <cellXfs count="15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14" fontId="0" fillId="0" borderId="1" xfId="0" applyNumberFormat="1" applyBorder="1"/>
    <xf numFmtId="20" fontId="0" fillId="0" borderId="1" xfId="0" applyNumberFormat="1" applyBorder="1"/>
    <xf numFmtId="0" fontId="0" fillId="0" borderId="1" xfId="0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10" borderId="1" xfId="2" applyFont="1" applyFill="1" applyBorder="1" applyAlignment="1">
      <alignment horizontal="center" vertical="center"/>
    </xf>
    <xf numFmtId="0" fontId="12" fillId="0" borderId="4" xfId="0" applyFont="1" applyBorder="1"/>
    <xf numFmtId="164" fontId="12" fillId="0" borderId="4" xfId="0" applyNumberFormat="1" applyFont="1" applyBorder="1" applyAlignment="1">
      <alignment horizontal="right"/>
    </xf>
    <xf numFmtId="0" fontId="12" fillId="0" borderId="4" xfId="0" applyFont="1" applyBorder="1" applyAlignment="1">
      <alignment horizontal="right" wrapText="1"/>
    </xf>
    <xf numFmtId="0" fontId="12" fillId="0" borderId="4" xfId="0" applyFont="1" applyBorder="1" applyAlignment="1">
      <alignment horizontal="center" wrapText="1"/>
    </xf>
    <xf numFmtId="165" fontId="12" fillId="5" borderId="4" xfId="0" applyNumberFormat="1" applyFont="1" applyFill="1" applyBorder="1" applyAlignment="1">
      <alignment horizontal="right" wrapText="1"/>
    </xf>
    <xf numFmtId="165" fontId="12" fillId="7" borderId="4" xfId="0" applyNumberFormat="1" applyFont="1" applyFill="1" applyBorder="1" applyAlignment="1">
      <alignment horizontal="right" wrapText="1"/>
    </xf>
    <xf numFmtId="165" fontId="12" fillId="5" borderId="4" xfId="0" applyNumberFormat="1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1" fillId="8" borderId="4" xfId="0" applyFont="1" applyFill="1" applyBorder="1" applyAlignment="1">
      <alignment horizontal="right" wrapText="1"/>
    </xf>
    <xf numFmtId="0" fontId="13" fillId="0" borderId="7" xfId="0" applyFont="1" applyBorder="1" applyAlignment="1">
      <alignment horizontal="justify" vertical="center" wrapText="1"/>
    </xf>
    <xf numFmtId="0" fontId="14" fillId="0" borderId="15" xfId="0" applyFont="1" applyBorder="1" applyAlignment="1">
      <alignment horizontal="justify" vertical="center" wrapText="1"/>
    </xf>
    <xf numFmtId="0" fontId="16" fillId="0" borderId="4" xfId="0" applyFont="1" applyBorder="1" applyAlignment="1">
      <alignment horizontal="center" vertical="top" wrapText="1"/>
    </xf>
    <xf numFmtId="14" fontId="16" fillId="0" borderId="4" xfId="0" applyNumberFormat="1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165" fontId="16" fillId="5" borderId="4" xfId="0" applyNumberFormat="1" applyFont="1" applyFill="1" applyBorder="1" applyAlignment="1">
      <alignment horizontal="right" wrapText="1"/>
    </xf>
    <xf numFmtId="166" fontId="16" fillId="9" borderId="4" xfId="0" applyNumberFormat="1" applyFont="1" applyFill="1" applyBorder="1" applyAlignment="1">
      <alignment horizontal="right" wrapText="1"/>
    </xf>
    <xf numFmtId="0" fontId="16" fillId="6" borderId="6" xfId="0" applyFont="1" applyFill="1" applyBorder="1" applyAlignment="1">
      <alignment horizontal="center" vertical="top" wrapText="1"/>
    </xf>
    <xf numFmtId="0" fontId="17" fillId="0" borderId="0" xfId="0" applyFont="1"/>
    <xf numFmtId="0" fontId="13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18" fillId="0" borderId="0" xfId="0" applyFont="1"/>
    <xf numFmtId="0" fontId="0" fillId="0" borderId="0" xfId="0" applyAlignment="1">
      <alignment horizontal="center"/>
    </xf>
    <xf numFmtId="0" fontId="13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6" fontId="12" fillId="9" borderId="4" xfId="0" applyNumberFormat="1" applyFont="1" applyFill="1" applyBorder="1" applyAlignment="1">
      <alignment horizontal="center" wrapText="1"/>
    </xf>
    <xf numFmtId="166" fontId="12" fillId="9" borderId="5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5" fontId="12" fillId="5" borderId="5" xfId="0" applyNumberFormat="1" applyFont="1" applyFill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165" fontId="12" fillId="7" borderId="5" xfId="0" applyNumberFormat="1" applyFont="1" applyFill="1" applyBorder="1" applyAlignment="1">
      <alignment horizontal="right" wrapText="1"/>
    </xf>
    <xf numFmtId="167" fontId="8" fillId="0" borderId="0" xfId="0" applyNumberFormat="1" applyFont="1" applyAlignment="1">
      <alignment horizontal="center"/>
    </xf>
    <xf numFmtId="168" fontId="8" fillId="0" borderId="0" xfId="0" applyNumberFormat="1" applyFont="1" applyAlignment="1">
      <alignment horizontal="center" wrapText="1"/>
    </xf>
    <xf numFmtId="168" fontId="8" fillId="0" borderId="0" xfId="0" applyNumberFormat="1" applyFont="1" applyAlignment="1">
      <alignment horizontal="center"/>
    </xf>
    <xf numFmtId="164" fontId="12" fillId="0" borderId="16" xfId="0" applyNumberFormat="1" applyFont="1" applyBorder="1" applyAlignment="1">
      <alignment horizontal="right"/>
    </xf>
    <xf numFmtId="0" fontId="12" fillId="0" borderId="5" xfId="0" applyFont="1" applyBorder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165" fontId="12" fillId="5" borderId="1" xfId="0" applyNumberFormat="1" applyFont="1" applyFill="1" applyBorder="1" applyAlignment="1">
      <alignment vertical="center" wrapText="1"/>
    </xf>
    <xf numFmtId="166" fontId="12" fillId="9" borderId="1" xfId="0" applyNumberFormat="1" applyFont="1" applyFill="1" applyBorder="1" applyAlignment="1">
      <alignment horizontal="center" wrapText="1"/>
    </xf>
    <xf numFmtId="165" fontId="12" fillId="7" borderId="1" xfId="0" applyNumberFormat="1" applyFont="1" applyFill="1" applyBorder="1" applyAlignment="1">
      <alignment horizontal="right" wrapText="1"/>
    </xf>
    <xf numFmtId="165" fontId="12" fillId="12" borderId="4" xfId="0" applyNumberFormat="1" applyFont="1" applyFill="1" applyBorder="1" applyAlignment="1">
      <alignment horizontal="right" wrapText="1"/>
    </xf>
    <xf numFmtId="165" fontId="12" fillId="12" borderId="5" xfId="0" applyNumberFormat="1" applyFont="1" applyFill="1" applyBorder="1" applyAlignment="1">
      <alignment horizontal="right" wrapText="1"/>
    </xf>
    <xf numFmtId="165" fontId="12" fillId="12" borderId="1" xfId="0" applyNumberFormat="1" applyFont="1" applyFill="1" applyBorder="1" applyAlignment="1">
      <alignment horizontal="right" wrapText="1"/>
    </xf>
    <xf numFmtId="165" fontId="16" fillId="7" borderId="6" xfId="0" applyNumberFormat="1" applyFont="1" applyFill="1" applyBorder="1" applyAlignment="1">
      <alignment horizontal="right" wrapText="1"/>
    </xf>
    <xf numFmtId="165" fontId="16" fillId="12" borderId="6" xfId="0" applyNumberFormat="1" applyFont="1" applyFill="1" applyBorder="1" applyAlignment="1">
      <alignment horizontal="right" wrapText="1"/>
    </xf>
    <xf numFmtId="14" fontId="8" fillId="7" borderId="1" xfId="0" applyNumberFormat="1" applyFont="1" applyFill="1" applyBorder="1" applyAlignment="1">
      <alignment vertical="top" wrapText="1"/>
    </xf>
    <xf numFmtId="14" fontId="8" fillId="12" borderId="1" xfId="0" applyNumberFormat="1" applyFont="1" applyFill="1" applyBorder="1" applyAlignment="1">
      <alignment vertical="top" wrapText="1"/>
    </xf>
    <xf numFmtId="165" fontId="17" fillId="14" borderId="1" xfId="0" applyNumberFormat="1" applyFont="1" applyFill="1" applyBorder="1"/>
    <xf numFmtId="0" fontId="14" fillId="0" borderId="7" xfId="0" applyFont="1" applyBorder="1" applyAlignment="1">
      <alignment horizontal="justify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justify" vertical="center" wrapText="1"/>
    </xf>
    <xf numFmtId="0" fontId="13" fillId="0" borderId="22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justify" vertical="center" wrapText="1"/>
    </xf>
    <xf numFmtId="165" fontId="12" fillId="12" borderId="6" xfId="0" applyNumberFormat="1" applyFont="1" applyFill="1" applyBorder="1" applyAlignment="1">
      <alignment horizontal="right" wrapText="1"/>
    </xf>
    <xf numFmtId="165" fontId="12" fillId="12" borderId="25" xfId="0" applyNumberFormat="1" applyFont="1" applyFill="1" applyBorder="1" applyAlignment="1">
      <alignment horizontal="right" wrapText="1"/>
    </xf>
    <xf numFmtId="165" fontId="12" fillId="12" borderId="0" xfId="0" applyNumberFormat="1" applyFont="1" applyFill="1" applyAlignment="1">
      <alignment horizontal="right" wrapText="1"/>
    </xf>
    <xf numFmtId="0" fontId="13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justify" vertical="center" wrapText="1"/>
    </xf>
    <xf numFmtId="0" fontId="13" fillId="0" borderId="29" xfId="0" applyFont="1" applyBorder="1" applyAlignment="1">
      <alignment horizontal="justify" vertical="center" wrapText="1"/>
    </xf>
    <xf numFmtId="0" fontId="11" fillId="8" borderId="6" xfId="0" applyFont="1" applyFill="1" applyBorder="1" applyAlignment="1">
      <alignment horizontal="right" wrapText="1"/>
    </xf>
    <xf numFmtId="0" fontId="12" fillId="0" borderId="6" xfId="0" applyFont="1" applyBorder="1" applyAlignment="1">
      <alignment wrapText="1"/>
    </xf>
    <xf numFmtId="0" fontId="12" fillId="0" borderId="6" xfId="0" applyFont="1" applyBorder="1"/>
    <xf numFmtId="164" fontId="12" fillId="0" borderId="6" xfId="0" applyNumberFormat="1" applyFont="1" applyBorder="1" applyAlignment="1">
      <alignment horizontal="right"/>
    </xf>
    <xf numFmtId="0" fontId="12" fillId="0" borderId="6" xfId="0" applyFont="1" applyBorder="1" applyAlignment="1">
      <alignment vertical="top" wrapText="1"/>
    </xf>
    <xf numFmtId="0" fontId="12" fillId="0" borderId="6" xfId="0" applyFont="1" applyBorder="1" applyAlignment="1">
      <alignment horizontal="center" wrapText="1"/>
    </xf>
    <xf numFmtId="165" fontId="12" fillId="5" borderId="6" xfId="0" applyNumberFormat="1" applyFont="1" applyFill="1" applyBorder="1" applyAlignment="1">
      <alignment horizontal="right" wrapText="1"/>
    </xf>
    <xf numFmtId="166" fontId="16" fillId="9" borderId="6" xfId="0" applyNumberFormat="1" applyFont="1" applyFill="1" applyBorder="1" applyAlignment="1">
      <alignment horizontal="right" wrapText="1"/>
    </xf>
    <xf numFmtId="166" fontId="12" fillId="9" borderId="6" xfId="0" applyNumberFormat="1" applyFont="1" applyFill="1" applyBorder="1" applyAlignment="1">
      <alignment horizontal="center" wrapText="1"/>
    </xf>
    <xf numFmtId="165" fontId="12" fillId="7" borderId="6" xfId="0" applyNumberFormat="1" applyFont="1" applyFill="1" applyBorder="1" applyAlignment="1">
      <alignment horizontal="right" wrapText="1"/>
    </xf>
    <xf numFmtId="165" fontId="17" fillId="14" borderId="3" xfId="0" applyNumberFormat="1" applyFont="1" applyFill="1" applyBorder="1"/>
    <xf numFmtId="0" fontId="8" fillId="7" borderId="35" xfId="0" applyFont="1" applyFill="1" applyBorder="1" applyAlignment="1">
      <alignment horizontal="center" vertical="top" wrapText="1"/>
    </xf>
    <xf numFmtId="0" fontId="8" fillId="12" borderId="35" xfId="0" applyFont="1" applyFill="1" applyBorder="1" applyAlignment="1">
      <alignment horizontal="center" vertical="top" wrapText="1"/>
    </xf>
    <xf numFmtId="0" fontId="15" fillId="0" borderId="37" xfId="0" applyFont="1" applyBorder="1" applyAlignment="1">
      <alignment horizontal="center" vertical="top" wrapText="1"/>
    </xf>
    <xf numFmtId="165" fontId="17" fillId="14" borderId="38" xfId="0" applyNumberFormat="1" applyFont="1" applyFill="1" applyBorder="1"/>
    <xf numFmtId="0" fontId="15" fillId="0" borderId="39" xfId="0" applyFont="1" applyBorder="1" applyAlignment="1">
      <alignment horizontal="center" vertical="top" wrapText="1"/>
    </xf>
    <xf numFmtId="0" fontId="16" fillId="0" borderId="40" xfId="0" applyFont="1" applyBorder="1" applyAlignment="1">
      <alignment horizontal="center" vertical="top" wrapText="1"/>
    </xf>
    <xf numFmtId="14" fontId="16" fillId="0" borderId="40" xfId="0" applyNumberFormat="1" applyFont="1" applyBorder="1" applyAlignment="1">
      <alignment vertical="top" wrapText="1"/>
    </xf>
    <xf numFmtId="0" fontId="16" fillId="0" borderId="40" xfId="0" applyFont="1" applyBorder="1" applyAlignment="1">
      <alignment vertical="top" wrapText="1"/>
    </xf>
    <xf numFmtId="165" fontId="16" fillId="5" borderId="40" xfId="0" applyNumberFormat="1" applyFont="1" applyFill="1" applyBorder="1" applyAlignment="1">
      <alignment horizontal="right" wrapText="1"/>
    </xf>
    <xf numFmtId="166" fontId="16" fillId="9" borderId="40" xfId="0" applyNumberFormat="1" applyFont="1" applyFill="1" applyBorder="1" applyAlignment="1">
      <alignment horizontal="right" wrapText="1"/>
    </xf>
    <xf numFmtId="0" fontId="16" fillId="6" borderId="41" xfId="0" applyFont="1" applyFill="1" applyBorder="1" applyAlignment="1">
      <alignment horizontal="center" vertical="top" wrapText="1"/>
    </xf>
    <xf numFmtId="165" fontId="16" fillId="7" borderId="41" xfId="0" applyNumberFormat="1" applyFont="1" applyFill="1" applyBorder="1" applyAlignment="1">
      <alignment horizontal="right" wrapText="1"/>
    </xf>
    <xf numFmtId="165" fontId="16" fillId="12" borderId="41" xfId="0" applyNumberFormat="1" applyFont="1" applyFill="1" applyBorder="1" applyAlignment="1">
      <alignment horizontal="right" wrapText="1"/>
    </xf>
    <xf numFmtId="165" fontId="17" fillId="14" borderId="42" xfId="0" applyNumberFormat="1" applyFont="1" applyFill="1" applyBorder="1"/>
    <xf numFmtId="0" fontId="8" fillId="0" borderId="32" xfId="0" applyFont="1" applyBorder="1" applyAlignment="1">
      <alignment horizontal="center" vertical="top" wrapText="1"/>
    </xf>
    <xf numFmtId="0" fontId="8" fillId="0" borderId="37" xfId="0" applyFont="1" applyBorder="1" applyAlignment="1">
      <alignment horizontal="center" vertical="top" wrapText="1"/>
    </xf>
    <xf numFmtId="0" fontId="1" fillId="11" borderId="11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 vertical="center"/>
    </xf>
    <xf numFmtId="0" fontId="1" fillId="11" borderId="13" xfId="0" applyFont="1" applyFill="1" applyBorder="1" applyAlignment="1">
      <alignment horizontal="center" vertical="center"/>
    </xf>
    <xf numFmtId="0" fontId="8" fillId="0" borderId="33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3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5" borderId="33" xfId="0" applyFont="1" applyFill="1" applyBorder="1" applyAlignment="1">
      <alignment vertical="top" wrapText="1"/>
    </xf>
    <xf numFmtId="0" fontId="8" fillId="5" borderId="4" xfId="0" applyFont="1" applyFill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1" fillId="11" borderId="8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/>
    </xf>
    <xf numFmtId="0" fontId="1" fillId="11" borderId="10" xfId="0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left" vertical="top"/>
    </xf>
    <xf numFmtId="0" fontId="4" fillId="0" borderId="1" xfId="1" applyBorder="1" applyAlignment="1">
      <alignment horizontal="left" vertical="top"/>
    </xf>
    <xf numFmtId="2" fontId="0" fillId="0" borderId="1" xfId="0" applyNumberFormat="1" applyBorder="1" applyAlignment="1">
      <alignment horizontal="left" vertical="center"/>
    </xf>
    <xf numFmtId="0" fontId="9" fillId="6" borderId="34" xfId="0" applyFont="1" applyFill="1" applyBorder="1" applyAlignment="1">
      <alignment horizontal="center" vertical="top" wrapText="1"/>
    </xf>
    <xf numFmtId="0" fontId="9" fillId="6" borderId="17" xfId="0" applyFont="1" applyFill="1" applyBorder="1" applyAlignment="1">
      <alignment horizontal="center" vertical="top" wrapText="1"/>
    </xf>
    <xf numFmtId="0" fontId="9" fillId="13" borderId="36" xfId="0" applyFont="1" applyFill="1" applyBorder="1" applyAlignment="1">
      <alignment horizontal="center" vertical="top" wrapText="1"/>
    </xf>
    <xf numFmtId="0" fontId="9" fillId="13" borderId="38" xfId="0" applyFont="1" applyFill="1" applyBorder="1" applyAlignment="1">
      <alignment horizontal="center" vertical="top" wrapText="1"/>
    </xf>
    <xf numFmtId="0" fontId="8" fillId="7" borderId="35" xfId="0" applyFont="1" applyFill="1" applyBorder="1" applyAlignment="1">
      <alignment horizontal="center" vertical="top" wrapText="1"/>
    </xf>
    <xf numFmtId="0" fontId="8" fillId="12" borderId="35" xfId="0" applyFont="1" applyFill="1" applyBorder="1" applyAlignment="1">
      <alignment horizontal="center" vertical="top" wrapText="1"/>
    </xf>
    <xf numFmtId="0" fontId="7" fillId="10" borderId="18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/>
    </xf>
    <xf numFmtId="0" fontId="7" fillId="10" borderId="20" xfId="2" applyFont="1" applyFill="1" applyBorder="1" applyAlignment="1">
      <alignment horizontal="center" vertical="center"/>
    </xf>
    <xf numFmtId="0" fontId="9" fillId="6" borderId="35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19" fillId="4" borderId="0" xfId="0" applyFont="1" applyFill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8" fillId="12" borderId="43" xfId="0" applyFont="1" applyFill="1" applyBorder="1" applyAlignment="1">
      <alignment horizontal="center" vertical="top" wrapText="1"/>
    </xf>
    <xf numFmtId="0" fontId="8" fillId="12" borderId="44" xfId="0" applyFont="1" applyFill="1" applyBorder="1" applyAlignment="1">
      <alignment horizontal="center" vertical="top" wrapText="1"/>
    </xf>
    <xf numFmtId="0" fontId="8" fillId="12" borderId="45" xfId="0" applyFont="1" applyFill="1" applyBorder="1" applyAlignment="1">
      <alignment horizontal="center" vertical="top" wrapText="1"/>
    </xf>
    <xf numFmtId="0" fontId="21" fillId="15" borderId="7" xfId="0" applyFont="1" applyFill="1" applyBorder="1"/>
    <xf numFmtId="0" fontId="21" fillId="15" borderId="24" xfId="0" applyFont="1" applyFill="1" applyBorder="1"/>
    <xf numFmtId="0" fontId="1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justify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14" fontId="22" fillId="7" borderId="1" xfId="0" applyNumberFormat="1" applyFont="1" applyFill="1" applyBorder="1" applyAlignment="1">
      <alignment vertical="top" wrapText="1"/>
    </xf>
  </cellXfs>
  <cellStyles count="3">
    <cellStyle name="Hiperłącze" xfId="1" builtinId="8"/>
    <cellStyle name="Normal 2" xfId="2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opLeftCell="F21" zoomScale="90" zoomScaleNormal="90" workbookViewId="0">
      <selection activeCell="Q15" sqref="Q15"/>
    </sheetView>
  </sheetViews>
  <sheetFormatPr defaultColWidth="8.81640625" defaultRowHeight="14.5"/>
  <cols>
    <col min="1" max="1" width="3.81640625" customWidth="1"/>
    <col min="2" max="2" width="11.81640625" customWidth="1"/>
    <col min="3" max="3" width="18.81640625" customWidth="1"/>
    <col min="4" max="4" width="9.81640625" customWidth="1"/>
    <col min="5" max="5" width="11.54296875" customWidth="1"/>
    <col min="6" max="6" width="12.90625" customWidth="1"/>
    <col min="7" max="7" width="11.08984375" customWidth="1"/>
    <col min="9" max="9" width="13.36328125" customWidth="1"/>
    <col min="10" max="10" width="22.1796875" bestFit="1" customWidth="1"/>
    <col min="11" max="11" width="14.6328125" style="33" customWidth="1"/>
    <col min="12" max="12" width="14.08984375" customWidth="1"/>
    <col min="13" max="13" width="13.81640625" customWidth="1"/>
    <col min="14" max="14" width="11.36328125" customWidth="1"/>
    <col min="15" max="15" width="12.1796875" customWidth="1"/>
    <col min="16" max="18" width="12.6328125" customWidth="1"/>
    <col min="19" max="19" width="11.08984375" bestFit="1" customWidth="1"/>
  </cols>
  <sheetData>
    <row r="1" spans="2:14" ht="15" thickBot="1"/>
    <row r="2" spans="2:14" ht="15.5" customHeight="1">
      <c r="C2" s="115" t="s">
        <v>48</v>
      </c>
      <c r="D2" s="116"/>
      <c r="E2" s="116"/>
      <c r="F2" s="116"/>
      <c r="G2" s="116"/>
      <c r="H2" s="116"/>
      <c r="I2" s="117"/>
    </row>
    <row r="3" spans="2:14" ht="15.5" customHeight="1" thickBot="1">
      <c r="C3" s="101" t="s">
        <v>52</v>
      </c>
      <c r="D3" s="102"/>
      <c r="E3" s="102"/>
      <c r="F3" s="102"/>
      <c r="G3" s="102"/>
      <c r="H3" s="102"/>
      <c r="I3" s="103"/>
    </row>
    <row r="4" spans="2:14" ht="15.5" thickBot="1">
      <c r="D4" s="2"/>
      <c r="E4" s="2"/>
      <c r="F4" s="1"/>
      <c r="G4" s="2"/>
      <c r="H4" s="2"/>
      <c r="I4" s="3"/>
      <c r="J4" s="32" t="s">
        <v>53</v>
      </c>
    </row>
    <row r="5" spans="2:14" ht="15" thickBot="1">
      <c r="B5" s="121" t="s">
        <v>4</v>
      </c>
      <c r="C5" s="121"/>
      <c r="D5" s="112"/>
      <c r="E5" s="112"/>
      <c r="F5" s="112"/>
      <c r="G5" s="112"/>
      <c r="J5" s="21" t="s">
        <v>28</v>
      </c>
      <c r="K5" s="70" t="s">
        <v>33</v>
      </c>
      <c r="L5" s="73" t="s">
        <v>35</v>
      </c>
      <c r="M5" s="21" t="s">
        <v>66</v>
      </c>
      <c r="N5" s="150"/>
    </row>
    <row r="6" spans="2:14" ht="15" customHeight="1" thickBot="1">
      <c r="B6" s="113" t="s">
        <v>2</v>
      </c>
      <c r="C6" s="113"/>
      <c r="D6" s="112"/>
      <c r="E6" s="112"/>
      <c r="F6" s="112"/>
      <c r="G6" s="112"/>
      <c r="J6" s="22" t="s">
        <v>29</v>
      </c>
      <c r="K6" s="71" t="s">
        <v>50</v>
      </c>
      <c r="L6" s="134" t="s">
        <v>51</v>
      </c>
      <c r="M6" s="152" t="s">
        <v>56</v>
      </c>
      <c r="N6" s="151"/>
    </row>
    <row r="7" spans="2:14" ht="15" customHeight="1" thickBot="1">
      <c r="B7" s="113" t="s">
        <v>0</v>
      </c>
      <c r="C7" s="113"/>
      <c r="D7" s="119"/>
      <c r="E7" s="112"/>
      <c r="F7" s="112"/>
      <c r="G7" s="112"/>
      <c r="J7" s="22" t="s">
        <v>30</v>
      </c>
      <c r="K7" s="71" t="s">
        <v>54</v>
      </c>
      <c r="L7" s="134"/>
      <c r="M7" s="136"/>
      <c r="N7" s="151"/>
    </row>
    <row r="8" spans="2:14" ht="15" thickBot="1">
      <c r="B8" s="113" t="s">
        <v>1</v>
      </c>
      <c r="C8" s="113"/>
      <c r="D8" s="120"/>
      <c r="E8" s="112"/>
      <c r="F8" s="112"/>
      <c r="G8" s="112"/>
      <c r="J8" s="147" t="s">
        <v>49</v>
      </c>
      <c r="K8" s="149" t="s">
        <v>55</v>
      </c>
      <c r="L8" s="135"/>
      <c r="M8" s="137"/>
      <c r="N8" s="151"/>
    </row>
    <row r="9" spans="2:14" ht="15" thickBot="1">
      <c r="B9" s="114" t="s">
        <v>3</v>
      </c>
      <c r="C9" s="114"/>
      <c r="D9" s="112"/>
      <c r="E9" s="112"/>
      <c r="F9" s="112"/>
      <c r="G9" s="112"/>
      <c r="J9" s="148" t="s">
        <v>57</v>
      </c>
      <c r="K9" s="65" t="s">
        <v>58</v>
      </c>
    </row>
    <row r="10" spans="2:14" ht="20.399999999999999" customHeight="1">
      <c r="B10" s="114" t="s">
        <v>0</v>
      </c>
      <c r="C10" s="114"/>
      <c r="D10" s="112"/>
      <c r="E10" s="112"/>
      <c r="F10" s="112"/>
      <c r="G10" s="112"/>
      <c r="J10" s="133" t="s">
        <v>39</v>
      </c>
      <c r="K10" s="133"/>
      <c r="L10" s="133"/>
      <c r="M10" s="30"/>
      <c r="N10" s="30"/>
    </row>
    <row r="11" spans="2:14">
      <c r="J11" s="31"/>
      <c r="K11" s="38"/>
      <c r="L11" s="38"/>
      <c r="M11" s="38"/>
      <c r="N11" s="38"/>
    </row>
    <row r="12" spans="2:14">
      <c r="J12" s="31"/>
      <c r="K12" s="38"/>
      <c r="L12" s="38"/>
      <c r="M12" s="38"/>
      <c r="N12" s="38"/>
    </row>
    <row r="13" spans="2:14">
      <c r="B13" s="118" t="s">
        <v>5</v>
      </c>
      <c r="C13" s="118"/>
      <c r="D13" s="118"/>
      <c r="E13" s="118"/>
      <c r="F13" s="118"/>
      <c r="G13" s="110" t="s">
        <v>34</v>
      </c>
      <c r="H13" s="128" t="s">
        <v>6</v>
      </c>
      <c r="I13" s="129"/>
      <c r="J13" s="129"/>
      <c r="K13" s="129"/>
      <c r="L13" s="130"/>
      <c r="M13" s="110" t="s">
        <v>34</v>
      </c>
    </row>
    <row r="14" spans="2:14">
      <c r="B14" s="9" t="s">
        <v>7</v>
      </c>
      <c r="C14" s="9" t="s">
        <v>8</v>
      </c>
      <c r="D14" s="9" t="s">
        <v>25</v>
      </c>
      <c r="E14" s="9" t="s">
        <v>9</v>
      </c>
      <c r="F14" s="9" t="s">
        <v>10</v>
      </c>
      <c r="G14" s="111"/>
      <c r="H14" s="10" t="s">
        <v>7</v>
      </c>
      <c r="I14" s="10" t="s">
        <v>8</v>
      </c>
      <c r="J14" s="10" t="s">
        <v>25</v>
      </c>
      <c r="K14" s="10" t="s">
        <v>11</v>
      </c>
      <c r="L14" s="10" t="s">
        <v>12</v>
      </c>
      <c r="M14" s="111"/>
    </row>
    <row r="15" spans="2:14">
      <c r="B15" s="4"/>
      <c r="C15" s="5"/>
      <c r="D15" s="6"/>
      <c r="E15" s="6"/>
      <c r="F15" s="6"/>
      <c r="G15" s="6"/>
      <c r="H15" s="4"/>
      <c r="I15" s="5"/>
      <c r="J15" s="6"/>
      <c r="K15" s="6"/>
      <c r="L15" s="35"/>
      <c r="M15" s="6"/>
    </row>
    <row r="16" spans="2:14">
      <c r="B16" s="4"/>
      <c r="C16" s="5"/>
      <c r="D16" s="6"/>
      <c r="E16" s="6"/>
      <c r="F16" s="6"/>
      <c r="G16" s="6"/>
      <c r="H16" s="4"/>
      <c r="I16" s="6"/>
      <c r="J16" s="6"/>
      <c r="K16" s="6"/>
      <c r="L16" s="35"/>
      <c r="M16" s="6"/>
    </row>
    <row r="17" spans="1:19">
      <c r="B17" s="4"/>
      <c r="C17" s="5"/>
      <c r="D17" s="6"/>
      <c r="E17" s="6"/>
      <c r="F17" s="6"/>
      <c r="G17" s="6"/>
      <c r="H17" s="4"/>
      <c r="I17" s="5"/>
      <c r="J17" s="6"/>
      <c r="K17" s="6"/>
      <c r="L17" s="35"/>
      <c r="M17" s="6"/>
    </row>
    <row r="18" spans="1:19">
      <c r="B18" s="6"/>
      <c r="C18" s="6"/>
      <c r="D18" s="6"/>
      <c r="E18" s="6"/>
      <c r="F18" s="6"/>
      <c r="G18" s="6"/>
      <c r="H18" s="6"/>
      <c r="I18" s="6"/>
      <c r="J18" s="6"/>
      <c r="K18" s="6"/>
      <c r="L18" s="35"/>
      <c r="M18" s="6"/>
    </row>
    <row r="19" spans="1:19">
      <c r="B19" s="6"/>
      <c r="C19" s="6"/>
      <c r="D19" s="6"/>
      <c r="E19" s="6"/>
      <c r="F19" s="6"/>
      <c r="G19" s="6"/>
      <c r="H19" s="6"/>
      <c r="I19" s="6"/>
      <c r="J19" s="6"/>
      <c r="K19" s="6"/>
      <c r="L19" s="35"/>
      <c r="M19" s="6"/>
    </row>
    <row r="21" spans="1:19" ht="15" thickBot="1"/>
    <row r="22" spans="1:19" ht="20" customHeight="1">
      <c r="A22" s="99" t="s">
        <v>13</v>
      </c>
      <c r="B22" s="106" t="s">
        <v>14</v>
      </c>
      <c r="C22" s="106" t="s">
        <v>15</v>
      </c>
      <c r="D22" s="106" t="s">
        <v>42</v>
      </c>
      <c r="E22" s="104" t="s">
        <v>16</v>
      </c>
      <c r="F22" s="104" t="s">
        <v>17</v>
      </c>
      <c r="G22" s="104" t="s">
        <v>18</v>
      </c>
      <c r="H22" s="106" t="s">
        <v>19</v>
      </c>
      <c r="I22" s="108" t="s">
        <v>31</v>
      </c>
      <c r="J22" s="122" t="s">
        <v>20</v>
      </c>
      <c r="K22" s="131" t="s">
        <v>21</v>
      </c>
      <c r="L22" s="126" t="s">
        <v>37</v>
      </c>
      <c r="M22" s="126"/>
      <c r="N22" s="85"/>
      <c r="O22" s="127" t="s">
        <v>38</v>
      </c>
      <c r="P22" s="127"/>
      <c r="Q22" s="86"/>
      <c r="R22" s="86"/>
      <c r="S22" s="124" t="s">
        <v>22</v>
      </c>
    </row>
    <row r="23" spans="1:19" ht="20">
      <c r="A23" s="100"/>
      <c r="B23" s="107"/>
      <c r="C23" s="107"/>
      <c r="D23" s="107"/>
      <c r="E23" s="105"/>
      <c r="F23" s="105"/>
      <c r="G23" s="105"/>
      <c r="H23" s="107"/>
      <c r="I23" s="109"/>
      <c r="J23" s="123"/>
      <c r="K23" s="132"/>
      <c r="L23" s="58" t="s">
        <v>59</v>
      </c>
      <c r="M23" s="58" t="s">
        <v>60</v>
      </c>
      <c r="N23" s="58" t="s">
        <v>22</v>
      </c>
      <c r="O23" s="59" t="s">
        <v>61</v>
      </c>
      <c r="P23" s="59" t="s">
        <v>59</v>
      </c>
      <c r="Q23" s="59" t="s">
        <v>60</v>
      </c>
      <c r="R23" s="59" t="s">
        <v>22</v>
      </c>
      <c r="S23" s="125"/>
    </row>
    <row r="24" spans="1:19" s="29" customFormat="1">
      <c r="A24" s="87" t="s">
        <v>26</v>
      </c>
      <c r="B24" s="23" t="s">
        <v>23</v>
      </c>
      <c r="C24" s="23" t="s">
        <v>27</v>
      </c>
      <c r="D24" s="23" t="s">
        <v>43</v>
      </c>
      <c r="E24" s="24">
        <v>45800</v>
      </c>
      <c r="F24" s="24">
        <v>45802</v>
      </c>
      <c r="G24" s="25">
        <f>F24-E24</f>
        <v>2</v>
      </c>
      <c r="H24" s="23" t="s">
        <v>24</v>
      </c>
      <c r="I24" s="26">
        <f>75*G24</f>
        <v>150</v>
      </c>
      <c r="J24" s="27">
        <v>50</v>
      </c>
      <c r="K24" s="28" t="s">
        <v>32</v>
      </c>
      <c r="L24" s="56">
        <v>15</v>
      </c>
      <c r="M24" s="56">
        <v>15</v>
      </c>
      <c r="N24" s="56">
        <f>L24+M24</f>
        <v>30</v>
      </c>
      <c r="O24" s="57">
        <v>20</v>
      </c>
      <c r="P24" s="57">
        <v>20</v>
      </c>
      <c r="Q24" s="57">
        <v>20</v>
      </c>
      <c r="R24" s="57">
        <f>O24+P24</f>
        <v>40</v>
      </c>
      <c r="S24" s="88">
        <f>I24+J24+N24+R24</f>
        <v>270</v>
      </c>
    </row>
    <row r="25" spans="1:19" s="29" customFormat="1">
      <c r="A25" s="87" t="s">
        <v>26</v>
      </c>
      <c r="B25" s="23" t="s">
        <v>40</v>
      </c>
      <c r="C25" s="23" t="s">
        <v>41</v>
      </c>
      <c r="D25" s="23" t="s">
        <v>44</v>
      </c>
      <c r="E25" s="24">
        <v>45800</v>
      </c>
      <c r="F25" s="24">
        <v>45802</v>
      </c>
      <c r="G25" s="25">
        <f t="shared" ref="G25:G26" si="0">F25-E25</f>
        <v>2</v>
      </c>
      <c r="H25" s="23" t="s">
        <v>47</v>
      </c>
      <c r="I25" s="26">
        <f>48*G25</f>
        <v>96</v>
      </c>
      <c r="J25" s="27">
        <v>50</v>
      </c>
      <c r="K25" s="28" t="s">
        <v>32</v>
      </c>
      <c r="L25" s="56"/>
      <c r="M25" s="56"/>
      <c r="N25" s="56">
        <f t="shared" ref="N25:N42" si="1">L25+M25</f>
        <v>0</v>
      </c>
      <c r="O25" s="57">
        <v>20</v>
      </c>
      <c r="P25" s="57"/>
      <c r="Q25" s="57"/>
      <c r="R25" s="57">
        <f t="shared" ref="R25:R27" si="2">O25+P25</f>
        <v>20</v>
      </c>
      <c r="S25" s="88">
        <f t="shared" ref="S25:S42" si="3">I25+J25+N25+R25</f>
        <v>166</v>
      </c>
    </row>
    <row r="26" spans="1:19" s="29" customFormat="1" ht="15" thickBot="1">
      <c r="A26" s="89" t="s">
        <v>26</v>
      </c>
      <c r="B26" s="90" t="s">
        <v>40</v>
      </c>
      <c r="C26" s="90" t="s">
        <v>46</v>
      </c>
      <c r="D26" s="90" t="s">
        <v>44</v>
      </c>
      <c r="E26" s="91">
        <v>45800</v>
      </c>
      <c r="F26" s="91">
        <v>45802</v>
      </c>
      <c r="G26" s="92">
        <f t="shared" si="0"/>
        <v>2</v>
      </c>
      <c r="H26" s="90" t="s">
        <v>47</v>
      </c>
      <c r="I26" s="93">
        <f>48*G26</f>
        <v>96</v>
      </c>
      <c r="J26" s="94">
        <v>50</v>
      </c>
      <c r="K26" s="95" t="s">
        <v>32</v>
      </c>
      <c r="L26" s="96"/>
      <c r="M26" s="96">
        <v>15</v>
      </c>
      <c r="N26" s="96">
        <f t="shared" si="1"/>
        <v>15</v>
      </c>
      <c r="O26" s="97"/>
      <c r="P26" s="97">
        <v>20</v>
      </c>
      <c r="Q26" s="97">
        <v>20</v>
      </c>
      <c r="R26" s="97">
        <f t="shared" si="2"/>
        <v>20</v>
      </c>
      <c r="S26" s="98">
        <f t="shared" si="3"/>
        <v>181</v>
      </c>
    </row>
    <row r="27" spans="1:19">
      <c r="A27" s="74">
        <v>1</v>
      </c>
      <c r="B27" s="75"/>
      <c r="C27" s="76"/>
      <c r="D27" s="76"/>
      <c r="E27" s="77"/>
      <c r="F27" s="77"/>
      <c r="G27" s="78">
        <f>F27-E27</f>
        <v>0</v>
      </c>
      <c r="H27" s="79"/>
      <c r="I27" s="80"/>
      <c r="J27" s="81">
        <v>50</v>
      </c>
      <c r="K27" s="82"/>
      <c r="L27" s="83"/>
      <c r="M27" s="83"/>
      <c r="N27" s="56">
        <f t="shared" si="1"/>
        <v>0</v>
      </c>
      <c r="O27" s="67"/>
      <c r="P27" s="67"/>
      <c r="Q27" s="67"/>
      <c r="R27" s="57">
        <f t="shared" si="2"/>
        <v>0</v>
      </c>
      <c r="S27" s="84">
        <f t="shared" si="3"/>
        <v>50</v>
      </c>
    </row>
    <row r="28" spans="1:19">
      <c r="A28" s="20">
        <v>2</v>
      </c>
      <c r="B28" s="11"/>
      <c r="C28" s="11"/>
      <c r="D28" s="11"/>
      <c r="E28" s="12"/>
      <c r="F28" s="12"/>
      <c r="G28" s="13">
        <f t="shared" ref="G28:G42" si="4">F28-E28</f>
        <v>0</v>
      </c>
      <c r="H28" s="14"/>
      <c r="I28" s="15"/>
      <c r="J28" s="27">
        <v>50</v>
      </c>
      <c r="K28" s="36"/>
      <c r="L28" s="16"/>
      <c r="M28" s="16"/>
      <c r="N28" s="56">
        <f t="shared" si="1"/>
        <v>0</v>
      </c>
      <c r="O28" s="53"/>
      <c r="P28" s="53"/>
      <c r="Q28" s="67"/>
      <c r="R28" s="57">
        <f t="shared" ref="R28:R42" si="5">O28+P28</f>
        <v>0</v>
      </c>
      <c r="S28" s="60">
        <f t="shared" si="3"/>
        <v>50</v>
      </c>
    </row>
    <row r="29" spans="1:19">
      <c r="A29" s="20">
        <v>3</v>
      </c>
      <c r="B29" s="11"/>
      <c r="C29" s="11"/>
      <c r="D29" s="11"/>
      <c r="E29" s="12"/>
      <c r="F29" s="12"/>
      <c r="G29" s="13">
        <f t="shared" si="4"/>
        <v>0</v>
      </c>
      <c r="H29" s="14"/>
      <c r="I29" s="15"/>
      <c r="J29" s="27">
        <v>50</v>
      </c>
      <c r="K29" s="36"/>
      <c r="L29" s="16"/>
      <c r="M29" s="16"/>
      <c r="N29" s="56">
        <f t="shared" si="1"/>
        <v>0</v>
      </c>
      <c r="O29" s="53"/>
      <c r="P29" s="53"/>
      <c r="Q29" s="67"/>
      <c r="R29" s="57">
        <f t="shared" si="5"/>
        <v>0</v>
      </c>
      <c r="S29" s="60">
        <f t="shared" si="3"/>
        <v>50</v>
      </c>
    </row>
    <row r="30" spans="1:19">
      <c r="A30" s="20">
        <v>4</v>
      </c>
      <c r="B30" s="11"/>
      <c r="C30" s="11"/>
      <c r="D30" s="11"/>
      <c r="E30" s="12"/>
      <c r="F30" s="12"/>
      <c r="G30" s="13">
        <f t="shared" si="4"/>
        <v>0</v>
      </c>
      <c r="H30" s="14"/>
      <c r="I30" s="15"/>
      <c r="J30" s="27">
        <v>50</v>
      </c>
      <c r="K30" s="36"/>
      <c r="L30" s="16"/>
      <c r="M30" s="16"/>
      <c r="N30" s="56">
        <f t="shared" si="1"/>
        <v>0</v>
      </c>
      <c r="O30" s="53"/>
      <c r="P30" s="53"/>
      <c r="Q30" s="67"/>
      <c r="R30" s="57">
        <f t="shared" si="5"/>
        <v>0</v>
      </c>
      <c r="S30" s="60">
        <f t="shared" si="3"/>
        <v>50</v>
      </c>
    </row>
    <row r="31" spans="1:19">
      <c r="A31" s="20">
        <v>5</v>
      </c>
      <c r="B31" s="11"/>
      <c r="C31" s="11"/>
      <c r="D31" s="11"/>
      <c r="E31" s="12"/>
      <c r="F31" s="12"/>
      <c r="G31" s="13">
        <f t="shared" si="4"/>
        <v>0</v>
      </c>
      <c r="H31" s="14"/>
      <c r="I31" s="15"/>
      <c r="J31" s="27">
        <v>50</v>
      </c>
      <c r="K31" s="36"/>
      <c r="L31" s="16"/>
      <c r="M31" s="16"/>
      <c r="N31" s="56">
        <f t="shared" si="1"/>
        <v>0</v>
      </c>
      <c r="O31" s="53"/>
      <c r="P31" s="53"/>
      <c r="Q31" s="67"/>
      <c r="R31" s="57">
        <f t="shared" si="5"/>
        <v>0</v>
      </c>
      <c r="S31" s="60">
        <f t="shared" si="3"/>
        <v>50</v>
      </c>
    </row>
    <row r="32" spans="1:19">
      <c r="A32" s="20">
        <v>6</v>
      </c>
      <c r="B32" s="11"/>
      <c r="C32" s="11"/>
      <c r="D32" s="11"/>
      <c r="E32" s="12"/>
      <c r="F32" s="12"/>
      <c r="G32" s="13">
        <f t="shared" si="4"/>
        <v>0</v>
      </c>
      <c r="H32" s="14"/>
      <c r="I32" s="15"/>
      <c r="J32" s="27">
        <v>50</v>
      </c>
      <c r="K32" s="36"/>
      <c r="L32" s="16"/>
      <c r="M32" s="16"/>
      <c r="N32" s="56">
        <f t="shared" si="1"/>
        <v>0</v>
      </c>
      <c r="O32" s="53"/>
      <c r="P32" s="53"/>
      <c r="Q32" s="67"/>
      <c r="R32" s="57">
        <f t="shared" si="5"/>
        <v>0</v>
      </c>
      <c r="S32" s="60">
        <f t="shared" si="3"/>
        <v>50</v>
      </c>
    </row>
    <row r="33" spans="1:19">
      <c r="A33" s="20">
        <v>7</v>
      </c>
      <c r="B33" s="11"/>
      <c r="C33" s="11"/>
      <c r="D33" s="11"/>
      <c r="E33" s="12"/>
      <c r="F33" s="12"/>
      <c r="G33" s="13">
        <f t="shared" si="4"/>
        <v>0</v>
      </c>
      <c r="H33" s="14"/>
      <c r="I33" s="15"/>
      <c r="J33" s="27">
        <v>50</v>
      </c>
      <c r="K33" s="36"/>
      <c r="L33" s="16"/>
      <c r="M33" s="16"/>
      <c r="N33" s="56">
        <f t="shared" si="1"/>
        <v>0</v>
      </c>
      <c r="O33" s="53"/>
      <c r="P33" s="53"/>
      <c r="Q33" s="67"/>
      <c r="R33" s="57">
        <f t="shared" si="5"/>
        <v>0</v>
      </c>
      <c r="S33" s="60">
        <f t="shared" si="3"/>
        <v>50</v>
      </c>
    </row>
    <row r="34" spans="1:19">
      <c r="A34" s="20">
        <v>8</v>
      </c>
      <c r="B34" s="11"/>
      <c r="C34" s="11"/>
      <c r="D34" s="11"/>
      <c r="E34" s="12"/>
      <c r="F34" s="12"/>
      <c r="G34" s="13">
        <f t="shared" si="4"/>
        <v>0</v>
      </c>
      <c r="H34" s="14"/>
      <c r="I34" s="15"/>
      <c r="J34" s="27">
        <v>50</v>
      </c>
      <c r="K34" s="36"/>
      <c r="L34" s="16"/>
      <c r="M34" s="16"/>
      <c r="N34" s="56">
        <f t="shared" si="1"/>
        <v>0</v>
      </c>
      <c r="O34" s="53"/>
      <c r="P34" s="53"/>
      <c r="Q34" s="67"/>
      <c r="R34" s="57">
        <f t="shared" si="5"/>
        <v>0</v>
      </c>
      <c r="S34" s="60">
        <f t="shared" si="3"/>
        <v>50</v>
      </c>
    </row>
    <row r="35" spans="1:19">
      <c r="A35" s="20">
        <v>9</v>
      </c>
      <c r="B35" s="11"/>
      <c r="C35" s="11"/>
      <c r="D35" s="11"/>
      <c r="E35" s="12"/>
      <c r="F35" s="12"/>
      <c r="G35" s="13">
        <f t="shared" si="4"/>
        <v>0</v>
      </c>
      <c r="H35" s="14"/>
      <c r="I35" s="15"/>
      <c r="J35" s="27">
        <v>50</v>
      </c>
      <c r="K35" s="36"/>
      <c r="L35" s="16"/>
      <c r="M35" s="16"/>
      <c r="N35" s="56">
        <f t="shared" si="1"/>
        <v>0</v>
      </c>
      <c r="O35" s="53"/>
      <c r="P35" s="53"/>
      <c r="Q35" s="67"/>
      <c r="R35" s="57">
        <f t="shared" si="5"/>
        <v>0</v>
      </c>
      <c r="S35" s="60">
        <f t="shared" si="3"/>
        <v>50</v>
      </c>
    </row>
    <row r="36" spans="1:19">
      <c r="A36" s="20">
        <v>10</v>
      </c>
      <c r="B36" s="11"/>
      <c r="C36" s="11"/>
      <c r="D36" s="11"/>
      <c r="E36" s="12"/>
      <c r="F36" s="12"/>
      <c r="G36" s="13">
        <f t="shared" si="4"/>
        <v>0</v>
      </c>
      <c r="H36" s="14"/>
      <c r="I36" s="15"/>
      <c r="J36" s="27">
        <v>50</v>
      </c>
      <c r="K36" s="36"/>
      <c r="L36" s="16"/>
      <c r="M36" s="16"/>
      <c r="N36" s="56">
        <f t="shared" si="1"/>
        <v>0</v>
      </c>
      <c r="O36" s="53"/>
      <c r="P36" s="53"/>
      <c r="Q36" s="67"/>
      <c r="R36" s="57">
        <f t="shared" si="5"/>
        <v>0</v>
      </c>
      <c r="S36" s="60">
        <f t="shared" si="3"/>
        <v>50</v>
      </c>
    </row>
    <row r="37" spans="1:19">
      <c r="A37" s="20">
        <v>11</v>
      </c>
      <c r="B37" s="11"/>
      <c r="C37" s="11"/>
      <c r="D37" s="11"/>
      <c r="E37" s="12"/>
      <c r="F37" s="12"/>
      <c r="G37" s="13">
        <f t="shared" si="4"/>
        <v>0</v>
      </c>
      <c r="H37" s="19"/>
      <c r="I37" s="17"/>
      <c r="J37" s="27">
        <v>50</v>
      </c>
      <c r="K37" s="36"/>
      <c r="L37" s="16"/>
      <c r="M37" s="16"/>
      <c r="N37" s="56">
        <f t="shared" si="1"/>
        <v>0</v>
      </c>
      <c r="O37" s="53"/>
      <c r="P37" s="53"/>
      <c r="Q37" s="67"/>
      <c r="R37" s="57">
        <f t="shared" si="5"/>
        <v>0</v>
      </c>
      <c r="S37" s="60">
        <f t="shared" si="3"/>
        <v>50</v>
      </c>
    </row>
    <row r="38" spans="1:19">
      <c r="A38" s="20">
        <v>12</v>
      </c>
      <c r="B38" s="11"/>
      <c r="C38" s="11"/>
      <c r="D38" s="11"/>
      <c r="E38" s="12"/>
      <c r="F38" s="12"/>
      <c r="G38" s="13">
        <f t="shared" si="4"/>
        <v>0</v>
      </c>
      <c r="H38" s="19"/>
      <c r="I38" s="17"/>
      <c r="J38" s="27">
        <v>50</v>
      </c>
      <c r="K38" s="36"/>
      <c r="L38" s="16"/>
      <c r="M38" s="16"/>
      <c r="N38" s="56">
        <f t="shared" si="1"/>
        <v>0</v>
      </c>
      <c r="O38" s="53"/>
      <c r="P38" s="53"/>
      <c r="Q38" s="67"/>
      <c r="R38" s="57">
        <f t="shared" si="5"/>
        <v>0</v>
      </c>
      <c r="S38" s="60">
        <f t="shared" si="3"/>
        <v>50</v>
      </c>
    </row>
    <row r="39" spans="1:19">
      <c r="A39" s="20">
        <v>13</v>
      </c>
      <c r="B39" s="11"/>
      <c r="C39" s="11"/>
      <c r="D39" s="11"/>
      <c r="E39" s="12"/>
      <c r="F39" s="12"/>
      <c r="G39" s="13">
        <f t="shared" si="4"/>
        <v>0</v>
      </c>
      <c r="H39" s="18"/>
      <c r="I39" s="17"/>
      <c r="J39" s="27">
        <v>50</v>
      </c>
      <c r="K39" s="36"/>
      <c r="L39" s="16"/>
      <c r="M39" s="16"/>
      <c r="N39" s="56">
        <f t="shared" si="1"/>
        <v>0</v>
      </c>
      <c r="O39" s="53"/>
      <c r="P39" s="53"/>
      <c r="Q39" s="67"/>
      <c r="R39" s="57">
        <f t="shared" si="5"/>
        <v>0</v>
      </c>
      <c r="S39" s="60">
        <f t="shared" si="3"/>
        <v>50</v>
      </c>
    </row>
    <row r="40" spans="1:19">
      <c r="A40" s="20">
        <v>14</v>
      </c>
      <c r="B40" s="11"/>
      <c r="C40" s="11"/>
      <c r="D40" s="11"/>
      <c r="E40" s="12"/>
      <c r="F40" s="12"/>
      <c r="G40" s="47">
        <f t="shared" si="4"/>
        <v>0</v>
      </c>
      <c r="H40" s="41"/>
      <c r="I40" s="40"/>
      <c r="J40" s="27">
        <v>50</v>
      </c>
      <c r="K40" s="37"/>
      <c r="L40" s="42"/>
      <c r="M40" s="42"/>
      <c r="N40" s="56">
        <f t="shared" si="1"/>
        <v>0</v>
      </c>
      <c r="O40" s="54"/>
      <c r="P40" s="54"/>
      <c r="Q40" s="68"/>
      <c r="R40" s="57">
        <f t="shared" si="5"/>
        <v>0</v>
      </c>
      <c r="S40" s="60">
        <f t="shared" si="3"/>
        <v>50</v>
      </c>
    </row>
    <row r="41" spans="1:19">
      <c r="A41" s="20">
        <v>15</v>
      </c>
      <c r="B41" s="11"/>
      <c r="C41" s="11"/>
      <c r="D41" s="11"/>
      <c r="E41" s="12"/>
      <c r="F41" s="46"/>
      <c r="G41" s="48">
        <f t="shared" si="4"/>
        <v>0</v>
      </c>
      <c r="H41" s="49"/>
      <c r="I41" s="50"/>
      <c r="J41" s="27">
        <v>50</v>
      </c>
      <c r="K41" s="51"/>
      <c r="L41" s="52"/>
      <c r="M41" s="52"/>
      <c r="N41" s="56">
        <f t="shared" si="1"/>
        <v>0</v>
      </c>
      <c r="O41" s="55"/>
      <c r="P41" s="55"/>
      <c r="Q41" s="69"/>
      <c r="R41" s="57">
        <f t="shared" si="5"/>
        <v>0</v>
      </c>
      <c r="S41" s="60">
        <f t="shared" si="3"/>
        <v>50</v>
      </c>
    </row>
    <row r="42" spans="1:19">
      <c r="A42" s="20">
        <v>16</v>
      </c>
      <c r="B42" s="11"/>
      <c r="C42" s="11"/>
      <c r="D42" s="11"/>
      <c r="E42" s="12"/>
      <c r="F42" s="46"/>
      <c r="G42" s="48">
        <f t="shared" si="4"/>
        <v>0</v>
      </c>
      <c r="H42" s="49"/>
      <c r="I42" s="50"/>
      <c r="J42" s="27">
        <v>50</v>
      </c>
      <c r="K42" s="51"/>
      <c r="L42" s="52"/>
      <c r="M42" s="52"/>
      <c r="N42" s="56">
        <f t="shared" si="1"/>
        <v>0</v>
      </c>
      <c r="O42" s="55"/>
      <c r="P42" s="55"/>
      <c r="Q42" s="69"/>
      <c r="R42" s="57">
        <f t="shared" si="5"/>
        <v>0</v>
      </c>
      <c r="S42" s="60">
        <f t="shared" si="3"/>
        <v>50</v>
      </c>
    </row>
    <row r="43" spans="1:19">
      <c r="A43" s="7"/>
      <c r="B43" s="7"/>
      <c r="C43" s="7"/>
      <c r="D43" s="7"/>
      <c r="E43" s="7"/>
      <c r="F43" s="7"/>
      <c r="G43" s="7"/>
      <c r="H43" s="8"/>
      <c r="I43" s="43"/>
      <c r="J43" s="44"/>
      <c r="K43" s="44"/>
      <c r="L43" s="45"/>
      <c r="S43" s="60">
        <f>SUM(S24:S42)</f>
        <v>1417</v>
      </c>
    </row>
  </sheetData>
  <protectedRanges>
    <protectedRange sqref="L13:M14 G13:G14" name="Aralık4"/>
  </protectedRanges>
  <mergeCells count="36">
    <mergeCell ref="J10:L10"/>
    <mergeCell ref="L6:L8"/>
    <mergeCell ref="M6:M8"/>
    <mergeCell ref="N6:N8"/>
    <mergeCell ref="S22:S23"/>
    <mergeCell ref="L22:M22"/>
    <mergeCell ref="O22:P22"/>
    <mergeCell ref="H13:L13"/>
    <mergeCell ref="K22:K23"/>
    <mergeCell ref="C2:I2"/>
    <mergeCell ref="B13:F13"/>
    <mergeCell ref="M13:M14"/>
    <mergeCell ref="B22:B23"/>
    <mergeCell ref="C22:C23"/>
    <mergeCell ref="D22:D23"/>
    <mergeCell ref="E22:E23"/>
    <mergeCell ref="F22:F23"/>
    <mergeCell ref="B7:C7"/>
    <mergeCell ref="D7:G7"/>
    <mergeCell ref="B8:C8"/>
    <mergeCell ref="D8:G8"/>
    <mergeCell ref="B10:C10"/>
    <mergeCell ref="D10:G10"/>
    <mergeCell ref="B5:C5"/>
    <mergeCell ref="J22:J23"/>
    <mergeCell ref="A22:A23"/>
    <mergeCell ref="C3:I3"/>
    <mergeCell ref="G22:G23"/>
    <mergeCell ref="H22:H23"/>
    <mergeCell ref="I22:I23"/>
    <mergeCell ref="G13:G14"/>
    <mergeCell ref="D5:G5"/>
    <mergeCell ref="B6:C6"/>
    <mergeCell ref="D6:G6"/>
    <mergeCell ref="B9:C9"/>
    <mergeCell ref="D9:G9"/>
  </mergeCells>
  <phoneticPr fontId="2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91118-9DE1-4A6E-82A5-8526FB21349D}">
  <dimension ref="A1:S43"/>
  <sheetViews>
    <sheetView tabSelected="1" topLeftCell="F18" zoomScale="90" zoomScaleNormal="90" workbookViewId="0">
      <selection activeCell="M31" sqref="M31"/>
    </sheetView>
  </sheetViews>
  <sheetFormatPr defaultColWidth="8.81640625" defaultRowHeight="14.5"/>
  <cols>
    <col min="1" max="1" width="3.81640625" customWidth="1"/>
    <col min="2" max="2" width="11.81640625" customWidth="1"/>
    <col min="3" max="3" width="18.81640625" customWidth="1"/>
    <col min="4" max="4" width="9.81640625" customWidth="1"/>
    <col min="5" max="5" width="11.54296875" customWidth="1"/>
    <col min="6" max="6" width="12.90625" customWidth="1"/>
    <col min="7" max="7" width="11.08984375" customWidth="1"/>
    <col min="9" max="9" width="13.36328125" customWidth="1"/>
    <col min="10" max="10" width="20.08984375" bestFit="1" customWidth="1"/>
    <col min="11" max="11" width="14.6328125" style="33" customWidth="1"/>
    <col min="12" max="12" width="14.08984375" customWidth="1"/>
    <col min="13" max="13" width="13.81640625" customWidth="1"/>
    <col min="14" max="14" width="11.36328125" customWidth="1"/>
    <col min="15" max="15" width="12.1796875" customWidth="1"/>
    <col min="16" max="18" width="12.6328125" customWidth="1"/>
    <col min="19" max="19" width="9.453125" bestFit="1" customWidth="1"/>
  </cols>
  <sheetData>
    <row r="1" spans="2:14" ht="15" thickBot="1"/>
    <row r="2" spans="2:14" ht="15.5" customHeight="1">
      <c r="C2" s="115" t="s">
        <v>48</v>
      </c>
      <c r="D2" s="116"/>
      <c r="E2" s="116"/>
      <c r="F2" s="116"/>
      <c r="G2" s="116"/>
      <c r="H2" s="116"/>
      <c r="I2" s="117"/>
    </row>
    <row r="3" spans="2:14" ht="15.5" customHeight="1" thickBot="1">
      <c r="C3" s="101" t="s">
        <v>52</v>
      </c>
      <c r="D3" s="102"/>
      <c r="E3" s="102"/>
      <c r="F3" s="102"/>
      <c r="G3" s="102"/>
      <c r="H3" s="102"/>
      <c r="I3" s="103"/>
    </row>
    <row r="4" spans="2:14" ht="15.5" thickBot="1">
      <c r="D4" s="2"/>
      <c r="E4" s="2"/>
      <c r="F4" s="1"/>
      <c r="G4" s="2"/>
      <c r="H4" s="2"/>
      <c r="I4" s="3"/>
      <c r="J4" s="32" t="s">
        <v>62</v>
      </c>
    </row>
    <row r="5" spans="2:14" ht="15" thickBot="1">
      <c r="B5" s="121" t="s">
        <v>4</v>
      </c>
      <c r="C5" s="121"/>
      <c r="D5" s="112"/>
      <c r="E5" s="112"/>
      <c r="F5" s="112"/>
      <c r="G5" s="112"/>
      <c r="J5" s="21" t="s">
        <v>28</v>
      </c>
      <c r="K5" s="34" t="s">
        <v>33</v>
      </c>
      <c r="L5" s="64" t="s">
        <v>35</v>
      </c>
      <c r="M5" s="72" t="s">
        <v>36</v>
      </c>
      <c r="N5" s="30"/>
    </row>
    <row r="6" spans="2:14" ht="15" customHeight="1" thickBot="1">
      <c r="B6" s="113" t="s">
        <v>2</v>
      </c>
      <c r="C6" s="113"/>
      <c r="D6" s="112"/>
      <c r="E6" s="112"/>
      <c r="F6" s="112"/>
      <c r="G6" s="112"/>
      <c r="J6" s="61" t="s">
        <v>29</v>
      </c>
      <c r="K6" s="62" t="s">
        <v>63</v>
      </c>
      <c r="L6" s="138" t="s">
        <v>51</v>
      </c>
      <c r="M6" s="141" t="s">
        <v>56</v>
      </c>
      <c r="N6" s="38"/>
    </row>
    <row r="7" spans="2:14" ht="15" customHeight="1" thickBot="1">
      <c r="B7" s="113" t="s">
        <v>0</v>
      </c>
      <c r="C7" s="113"/>
      <c r="D7" s="119"/>
      <c r="E7" s="112"/>
      <c r="F7" s="112"/>
      <c r="G7" s="112"/>
      <c r="J7" s="63" t="s">
        <v>30</v>
      </c>
      <c r="K7" s="65" t="s">
        <v>64</v>
      </c>
      <c r="L7" s="139"/>
      <c r="M7" s="142"/>
      <c r="N7" s="38"/>
    </row>
    <row r="8" spans="2:14" ht="15" thickBot="1">
      <c r="B8" s="113" t="s">
        <v>1</v>
      </c>
      <c r="C8" s="113"/>
      <c r="D8" s="120"/>
      <c r="E8" s="112"/>
      <c r="F8" s="112"/>
      <c r="G8" s="112"/>
      <c r="J8" s="66" t="s">
        <v>49</v>
      </c>
      <c r="K8" s="65" t="s">
        <v>65</v>
      </c>
      <c r="L8" s="140"/>
      <c r="M8" s="143"/>
    </row>
    <row r="9" spans="2:14">
      <c r="B9" s="114" t="s">
        <v>3</v>
      </c>
      <c r="C9" s="114"/>
      <c r="D9" s="112"/>
      <c r="E9" s="112"/>
      <c r="F9" s="112"/>
      <c r="G9" s="112"/>
      <c r="J9" s="32"/>
    </row>
    <row r="10" spans="2:14">
      <c r="B10" s="114" t="s">
        <v>0</v>
      </c>
      <c r="C10" s="114"/>
      <c r="D10" s="112"/>
      <c r="E10" s="112"/>
      <c r="F10" s="112"/>
      <c r="G10" s="112"/>
      <c r="J10" s="30"/>
      <c r="K10" s="39"/>
      <c r="L10" s="30"/>
      <c r="M10" s="30"/>
      <c r="N10" s="30"/>
    </row>
    <row r="11" spans="2:14">
      <c r="J11" s="31"/>
      <c r="K11" s="38"/>
      <c r="L11" s="38"/>
      <c r="M11" s="38"/>
      <c r="N11" s="38"/>
    </row>
    <row r="12" spans="2:14">
      <c r="J12" s="31"/>
      <c r="K12" s="38"/>
      <c r="L12" s="38"/>
      <c r="M12" s="38"/>
      <c r="N12" s="38"/>
    </row>
    <row r="13" spans="2:14">
      <c r="B13" s="118" t="s">
        <v>5</v>
      </c>
      <c r="C13" s="118"/>
      <c r="D13" s="118"/>
      <c r="E13" s="118"/>
      <c r="F13" s="118"/>
      <c r="G13" s="110" t="s">
        <v>34</v>
      </c>
      <c r="H13" s="128" t="s">
        <v>6</v>
      </c>
      <c r="I13" s="129"/>
      <c r="J13" s="129"/>
      <c r="K13" s="129"/>
      <c r="L13" s="130"/>
      <c r="M13" s="110" t="s">
        <v>34</v>
      </c>
    </row>
    <row r="14" spans="2:14">
      <c r="B14" s="9" t="s">
        <v>7</v>
      </c>
      <c r="C14" s="9" t="s">
        <v>8</v>
      </c>
      <c r="D14" s="9" t="s">
        <v>25</v>
      </c>
      <c r="E14" s="9" t="s">
        <v>9</v>
      </c>
      <c r="F14" s="9" t="s">
        <v>10</v>
      </c>
      <c r="G14" s="111"/>
      <c r="H14" s="10" t="s">
        <v>7</v>
      </c>
      <c r="I14" s="10" t="s">
        <v>8</v>
      </c>
      <c r="J14" s="10" t="s">
        <v>25</v>
      </c>
      <c r="K14" s="10" t="s">
        <v>11</v>
      </c>
      <c r="L14" s="10" t="s">
        <v>12</v>
      </c>
      <c r="M14" s="111"/>
    </row>
    <row r="15" spans="2:14">
      <c r="B15" s="4"/>
      <c r="C15" s="5"/>
      <c r="D15" s="6"/>
      <c r="E15" s="6"/>
      <c r="F15" s="6"/>
      <c r="G15" s="6"/>
      <c r="H15" s="4"/>
      <c r="I15" s="5"/>
      <c r="J15" s="6"/>
      <c r="K15" s="6"/>
      <c r="L15" s="35"/>
      <c r="M15" s="6"/>
    </row>
    <row r="16" spans="2:14">
      <c r="B16" s="4"/>
      <c r="C16" s="5"/>
      <c r="D16" s="6"/>
      <c r="E16" s="6"/>
      <c r="F16" s="6"/>
      <c r="G16" s="6"/>
      <c r="H16" s="4"/>
      <c r="I16" s="6"/>
      <c r="J16" s="6"/>
      <c r="K16" s="6"/>
      <c r="L16" s="35"/>
      <c r="M16" s="6"/>
    </row>
    <row r="17" spans="1:19">
      <c r="B17" s="4"/>
      <c r="C17" s="5"/>
      <c r="D17" s="6"/>
      <c r="E17" s="6"/>
      <c r="F17" s="6"/>
      <c r="G17" s="6"/>
      <c r="H17" s="4"/>
      <c r="I17" s="5"/>
      <c r="J17" s="6"/>
      <c r="K17" s="6"/>
      <c r="L17" s="35"/>
      <c r="M17" s="6"/>
    </row>
    <row r="18" spans="1:19">
      <c r="B18" s="6"/>
      <c r="C18" s="6"/>
      <c r="D18" s="6"/>
      <c r="E18" s="6"/>
      <c r="F18" s="6"/>
      <c r="G18" s="6"/>
      <c r="H18" s="6"/>
      <c r="I18" s="6"/>
      <c r="J18" s="6"/>
      <c r="K18" s="6"/>
      <c r="L18" s="35"/>
      <c r="M18" s="6"/>
    </row>
    <row r="19" spans="1:19">
      <c r="B19" s="6"/>
      <c r="C19" s="6"/>
      <c r="D19" s="6"/>
      <c r="E19" s="6"/>
      <c r="F19" s="6"/>
      <c r="G19" s="6"/>
      <c r="H19" s="6"/>
      <c r="I19" s="6"/>
      <c r="J19" s="6"/>
      <c r="K19" s="6"/>
      <c r="L19" s="35"/>
      <c r="M19" s="6"/>
    </row>
    <row r="21" spans="1:19" ht="15" thickBot="1"/>
    <row r="22" spans="1:19" ht="20" customHeight="1">
      <c r="A22" s="99" t="s">
        <v>13</v>
      </c>
      <c r="B22" s="106" t="s">
        <v>14</v>
      </c>
      <c r="C22" s="106" t="s">
        <v>15</v>
      </c>
      <c r="D22" s="106" t="s">
        <v>45</v>
      </c>
      <c r="E22" s="104" t="s">
        <v>16</v>
      </c>
      <c r="F22" s="104" t="s">
        <v>17</v>
      </c>
      <c r="G22" s="104" t="s">
        <v>18</v>
      </c>
      <c r="H22" s="106" t="s">
        <v>19</v>
      </c>
      <c r="I22" s="108" t="s">
        <v>31</v>
      </c>
      <c r="J22" s="122" t="s">
        <v>20</v>
      </c>
      <c r="K22" s="131" t="s">
        <v>21</v>
      </c>
      <c r="L22" s="126" t="s">
        <v>37</v>
      </c>
      <c r="M22" s="126"/>
      <c r="N22" s="85"/>
      <c r="O22" s="144" t="s">
        <v>38</v>
      </c>
      <c r="P22" s="145"/>
      <c r="Q22" s="146"/>
      <c r="R22" s="86"/>
      <c r="S22" s="124" t="s">
        <v>22</v>
      </c>
    </row>
    <row r="23" spans="1:19" ht="20">
      <c r="A23" s="100"/>
      <c r="B23" s="107"/>
      <c r="C23" s="107"/>
      <c r="D23" s="107"/>
      <c r="E23" s="105"/>
      <c r="F23" s="105"/>
      <c r="G23" s="105"/>
      <c r="H23" s="107"/>
      <c r="I23" s="109"/>
      <c r="J23" s="123"/>
      <c r="K23" s="132"/>
      <c r="L23" s="58" t="s">
        <v>59</v>
      </c>
      <c r="M23" s="153" t="s">
        <v>60</v>
      </c>
      <c r="N23" s="58" t="s">
        <v>22</v>
      </c>
      <c r="O23" s="59" t="s">
        <v>61</v>
      </c>
      <c r="P23" s="59" t="s">
        <v>59</v>
      </c>
      <c r="Q23" s="59" t="s">
        <v>60</v>
      </c>
      <c r="R23" s="59" t="s">
        <v>22</v>
      </c>
      <c r="S23" s="125"/>
    </row>
    <row r="24" spans="1:19" s="29" customFormat="1">
      <c r="A24" s="87" t="s">
        <v>26</v>
      </c>
      <c r="B24" s="23" t="s">
        <v>23</v>
      </c>
      <c r="C24" s="23" t="s">
        <v>27</v>
      </c>
      <c r="D24" s="23" t="s">
        <v>43</v>
      </c>
      <c r="E24" s="24">
        <v>45345</v>
      </c>
      <c r="F24" s="24">
        <v>45347</v>
      </c>
      <c r="G24" s="25">
        <f>F24-E24</f>
        <v>2</v>
      </c>
      <c r="H24" s="23" t="s">
        <v>24</v>
      </c>
      <c r="I24" s="26">
        <f>55*G24</f>
        <v>110</v>
      </c>
      <c r="J24" s="27">
        <v>50</v>
      </c>
      <c r="K24" s="28" t="s">
        <v>32</v>
      </c>
      <c r="L24" s="56">
        <v>15</v>
      </c>
      <c r="M24" s="56">
        <v>15</v>
      </c>
      <c r="N24" s="56">
        <f>L24+M24</f>
        <v>30</v>
      </c>
      <c r="O24" s="57">
        <v>20</v>
      </c>
      <c r="P24" s="57">
        <v>20</v>
      </c>
      <c r="Q24" s="57"/>
      <c r="R24" s="57">
        <f>SUM(O24:Q24)</f>
        <v>40</v>
      </c>
      <c r="S24" s="88">
        <f>I24+J24+N24+R24</f>
        <v>230</v>
      </c>
    </row>
    <row r="25" spans="1:19" s="29" customFormat="1">
      <c r="A25" s="87" t="s">
        <v>26</v>
      </c>
      <c r="B25" s="23" t="s">
        <v>40</v>
      </c>
      <c r="C25" s="23" t="s">
        <v>41</v>
      </c>
      <c r="D25" s="23" t="s">
        <v>44</v>
      </c>
      <c r="E25" s="24">
        <v>45345</v>
      </c>
      <c r="F25" s="24">
        <v>45347</v>
      </c>
      <c r="G25" s="25">
        <f t="shared" ref="G25:G26" si="0">F25-E25</f>
        <v>2</v>
      </c>
      <c r="H25" s="23" t="s">
        <v>47</v>
      </c>
      <c r="I25" s="26">
        <f>40*G25</f>
        <v>80</v>
      </c>
      <c r="J25" s="27">
        <v>50</v>
      </c>
      <c r="K25" s="28" t="s">
        <v>32</v>
      </c>
      <c r="L25" s="56"/>
      <c r="M25" s="56"/>
      <c r="N25" s="56">
        <f t="shared" ref="N25:N42" si="1">L25+M25</f>
        <v>0</v>
      </c>
      <c r="O25" s="57">
        <v>20</v>
      </c>
      <c r="P25" s="57"/>
      <c r="Q25" s="57"/>
      <c r="R25" s="57">
        <f t="shared" ref="R25:R42" si="2">SUM(O25:Q25)</f>
        <v>20</v>
      </c>
      <c r="S25" s="88">
        <f t="shared" ref="S25:S42" si="3">I25+J25+N25+R25</f>
        <v>150</v>
      </c>
    </row>
    <row r="26" spans="1:19" s="29" customFormat="1" ht="15" thickBot="1">
      <c r="A26" s="89" t="s">
        <v>26</v>
      </c>
      <c r="B26" s="90" t="s">
        <v>40</v>
      </c>
      <c r="C26" s="90" t="s">
        <v>46</v>
      </c>
      <c r="D26" s="90" t="s">
        <v>44</v>
      </c>
      <c r="E26" s="91">
        <v>45345</v>
      </c>
      <c r="F26" s="91">
        <v>45347</v>
      </c>
      <c r="G26" s="92">
        <f t="shared" si="0"/>
        <v>2</v>
      </c>
      <c r="H26" s="90" t="s">
        <v>47</v>
      </c>
      <c r="I26" s="93">
        <f>40*G26</f>
        <v>80</v>
      </c>
      <c r="J26" s="94">
        <v>50</v>
      </c>
      <c r="K26" s="95" t="s">
        <v>32</v>
      </c>
      <c r="L26" s="96"/>
      <c r="M26" s="96">
        <v>15</v>
      </c>
      <c r="N26" s="96">
        <f t="shared" si="1"/>
        <v>15</v>
      </c>
      <c r="O26" s="97"/>
      <c r="P26" s="97">
        <v>20</v>
      </c>
      <c r="Q26" s="97"/>
      <c r="R26" s="97">
        <f t="shared" si="2"/>
        <v>20</v>
      </c>
      <c r="S26" s="98">
        <f t="shared" si="3"/>
        <v>165</v>
      </c>
    </row>
    <row r="27" spans="1:19">
      <c r="A27" s="74">
        <v>1</v>
      </c>
      <c r="B27" s="75"/>
      <c r="C27" s="76"/>
      <c r="D27" s="76"/>
      <c r="E27" s="77"/>
      <c r="F27" s="77"/>
      <c r="G27" s="78">
        <f>F27-E27</f>
        <v>0</v>
      </c>
      <c r="H27" s="79"/>
      <c r="I27" s="80"/>
      <c r="J27" s="81">
        <v>50</v>
      </c>
      <c r="K27" s="82"/>
      <c r="L27" s="83"/>
      <c r="M27" s="83"/>
      <c r="N27" s="56">
        <f t="shared" si="1"/>
        <v>0</v>
      </c>
      <c r="O27" s="67"/>
      <c r="P27" s="67"/>
      <c r="Q27" s="67"/>
      <c r="R27" s="57">
        <f t="shared" si="2"/>
        <v>0</v>
      </c>
      <c r="S27" s="84">
        <f t="shared" si="3"/>
        <v>50</v>
      </c>
    </row>
    <row r="28" spans="1:19">
      <c r="A28" s="20">
        <v>2</v>
      </c>
      <c r="B28" s="11"/>
      <c r="C28" s="11"/>
      <c r="D28" s="11"/>
      <c r="E28" s="12"/>
      <c r="F28" s="12"/>
      <c r="G28" s="13">
        <f t="shared" ref="G28:G42" si="4">F28-E28</f>
        <v>0</v>
      </c>
      <c r="H28" s="14"/>
      <c r="I28" s="15"/>
      <c r="J28" s="27">
        <v>50</v>
      </c>
      <c r="K28" s="36"/>
      <c r="L28" s="16"/>
      <c r="M28" s="16"/>
      <c r="N28" s="56">
        <f t="shared" si="1"/>
        <v>0</v>
      </c>
      <c r="O28" s="53"/>
      <c r="P28" s="53"/>
      <c r="Q28" s="67"/>
      <c r="R28" s="57">
        <f t="shared" si="2"/>
        <v>0</v>
      </c>
      <c r="S28" s="60">
        <f t="shared" si="3"/>
        <v>50</v>
      </c>
    </row>
    <row r="29" spans="1:19">
      <c r="A29" s="20">
        <v>3</v>
      </c>
      <c r="B29" s="11"/>
      <c r="C29" s="11"/>
      <c r="D29" s="11"/>
      <c r="E29" s="12"/>
      <c r="F29" s="12"/>
      <c r="G29" s="13">
        <f t="shared" si="4"/>
        <v>0</v>
      </c>
      <c r="H29" s="14"/>
      <c r="I29" s="15"/>
      <c r="J29" s="27">
        <v>50</v>
      </c>
      <c r="K29" s="36"/>
      <c r="L29" s="16"/>
      <c r="M29" s="16"/>
      <c r="N29" s="56">
        <f t="shared" si="1"/>
        <v>0</v>
      </c>
      <c r="O29" s="53"/>
      <c r="P29" s="53"/>
      <c r="Q29" s="67"/>
      <c r="R29" s="57">
        <f t="shared" si="2"/>
        <v>0</v>
      </c>
      <c r="S29" s="60">
        <f t="shared" si="3"/>
        <v>50</v>
      </c>
    </row>
    <row r="30" spans="1:19">
      <c r="A30" s="20">
        <v>4</v>
      </c>
      <c r="B30" s="11"/>
      <c r="C30" s="11"/>
      <c r="D30" s="11"/>
      <c r="E30" s="12"/>
      <c r="F30" s="12"/>
      <c r="G30" s="13">
        <f t="shared" si="4"/>
        <v>0</v>
      </c>
      <c r="H30" s="14"/>
      <c r="I30" s="15"/>
      <c r="J30" s="27">
        <v>50</v>
      </c>
      <c r="K30" s="36"/>
      <c r="L30" s="16"/>
      <c r="M30" s="16"/>
      <c r="N30" s="56">
        <f t="shared" si="1"/>
        <v>0</v>
      </c>
      <c r="O30" s="53"/>
      <c r="P30" s="53"/>
      <c r="Q30" s="67"/>
      <c r="R30" s="57">
        <f t="shared" si="2"/>
        <v>0</v>
      </c>
      <c r="S30" s="60">
        <f t="shared" si="3"/>
        <v>50</v>
      </c>
    </row>
    <row r="31" spans="1:19">
      <c r="A31" s="20">
        <v>5</v>
      </c>
      <c r="B31" s="11"/>
      <c r="C31" s="11"/>
      <c r="D31" s="11"/>
      <c r="E31" s="12"/>
      <c r="F31" s="12"/>
      <c r="G31" s="13">
        <f t="shared" si="4"/>
        <v>0</v>
      </c>
      <c r="H31" s="14"/>
      <c r="I31" s="15"/>
      <c r="J31" s="27">
        <v>50</v>
      </c>
      <c r="K31" s="36"/>
      <c r="L31" s="16"/>
      <c r="M31" s="16"/>
      <c r="N31" s="56">
        <f t="shared" si="1"/>
        <v>0</v>
      </c>
      <c r="O31" s="53"/>
      <c r="P31" s="53"/>
      <c r="Q31" s="67"/>
      <c r="R31" s="57">
        <f t="shared" si="2"/>
        <v>0</v>
      </c>
      <c r="S31" s="60">
        <f t="shared" si="3"/>
        <v>50</v>
      </c>
    </row>
    <row r="32" spans="1:19">
      <c r="A32" s="20">
        <v>6</v>
      </c>
      <c r="B32" s="11"/>
      <c r="C32" s="11"/>
      <c r="D32" s="11"/>
      <c r="E32" s="12"/>
      <c r="F32" s="12"/>
      <c r="G32" s="13">
        <f t="shared" si="4"/>
        <v>0</v>
      </c>
      <c r="H32" s="14"/>
      <c r="I32" s="15"/>
      <c r="J32" s="27">
        <v>50</v>
      </c>
      <c r="K32" s="36"/>
      <c r="L32" s="16"/>
      <c r="M32" s="16"/>
      <c r="N32" s="56">
        <f t="shared" si="1"/>
        <v>0</v>
      </c>
      <c r="O32" s="53"/>
      <c r="P32" s="53"/>
      <c r="Q32" s="67"/>
      <c r="R32" s="57">
        <f t="shared" si="2"/>
        <v>0</v>
      </c>
      <c r="S32" s="60">
        <f t="shared" si="3"/>
        <v>50</v>
      </c>
    </row>
    <row r="33" spans="1:19">
      <c r="A33" s="20">
        <v>7</v>
      </c>
      <c r="B33" s="11"/>
      <c r="C33" s="11"/>
      <c r="D33" s="11"/>
      <c r="E33" s="12"/>
      <c r="F33" s="12"/>
      <c r="G33" s="13">
        <f t="shared" si="4"/>
        <v>0</v>
      </c>
      <c r="H33" s="14"/>
      <c r="I33" s="15"/>
      <c r="J33" s="27">
        <v>50</v>
      </c>
      <c r="K33" s="36"/>
      <c r="L33" s="16"/>
      <c r="M33" s="16"/>
      <c r="N33" s="56">
        <f t="shared" si="1"/>
        <v>0</v>
      </c>
      <c r="O33" s="53"/>
      <c r="P33" s="53"/>
      <c r="Q33" s="67"/>
      <c r="R33" s="57">
        <f t="shared" si="2"/>
        <v>0</v>
      </c>
      <c r="S33" s="60">
        <f t="shared" si="3"/>
        <v>50</v>
      </c>
    </row>
    <row r="34" spans="1:19">
      <c r="A34" s="20">
        <v>8</v>
      </c>
      <c r="B34" s="11"/>
      <c r="C34" s="11"/>
      <c r="D34" s="11"/>
      <c r="E34" s="12"/>
      <c r="F34" s="12"/>
      <c r="G34" s="13">
        <f t="shared" si="4"/>
        <v>0</v>
      </c>
      <c r="H34" s="14"/>
      <c r="I34" s="15"/>
      <c r="J34" s="27">
        <v>50</v>
      </c>
      <c r="K34" s="36"/>
      <c r="L34" s="16"/>
      <c r="M34" s="16"/>
      <c r="N34" s="56">
        <f t="shared" si="1"/>
        <v>0</v>
      </c>
      <c r="O34" s="53"/>
      <c r="P34" s="53"/>
      <c r="Q34" s="67"/>
      <c r="R34" s="57">
        <f t="shared" si="2"/>
        <v>0</v>
      </c>
      <c r="S34" s="60">
        <f t="shared" si="3"/>
        <v>50</v>
      </c>
    </row>
    <row r="35" spans="1:19">
      <c r="A35" s="20">
        <v>9</v>
      </c>
      <c r="B35" s="11"/>
      <c r="C35" s="11"/>
      <c r="D35" s="11"/>
      <c r="E35" s="12"/>
      <c r="F35" s="12"/>
      <c r="G35" s="13">
        <f t="shared" si="4"/>
        <v>0</v>
      </c>
      <c r="H35" s="14"/>
      <c r="I35" s="15"/>
      <c r="J35" s="27">
        <v>50</v>
      </c>
      <c r="K35" s="36"/>
      <c r="L35" s="16"/>
      <c r="M35" s="16"/>
      <c r="N35" s="56">
        <f t="shared" si="1"/>
        <v>0</v>
      </c>
      <c r="O35" s="53"/>
      <c r="P35" s="53"/>
      <c r="Q35" s="67"/>
      <c r="R35" s="57">
        <f t="shared" si="2"/>
        <v>0</v>
      </c>
      <c r="S35" s="60">
        <f t="shared" si="3"/>
        <v>50</v>
      </c>
    </row>
    <row r="36" spans="1:19">
      <c r="A36" s="20">
        <v>10</v>
      </c>
      <c r="B36" s="11"/>
      <c r="C36" s="11"/>
      <c r="D36" s="11"/>
      <c r="E36" s="12"/>
      <c r="F36" s="12"/>
      <c r="G36" s="13">
        <f t="shared" si="4"/>
        <v>0</v>
      </c>
      <c r="H36" s="14"/>
      <c r="I36" s="15"/>
      <c r="J36" s="27">
        <v>50</v>
      </c>
      <c r="K36" s="36"/>
      <c r="L36" s="16"/>
      <c r="M36" s="16"/>
      <c r="N36" s="56">
        <f t="shared" si="1"/>
        <v>0</v>
      </c>
      <c r="O36" s="53"/>
      <c r="P36" s="53"/>
      <c r="Q36" s="67"/>
      <c r="R36" s="57">
        <f t="shared" si="2"/>
        <v>0</v>
      </c>
      <c r="S36" s="60">
        <f t="shared" si="3"/>
        <v>50</v>
      </c>
    </row>
    <row r="37" spans="1:19">
      <c r="A37" s="20">
        <v>11</v>
      </c>
      <c r="B37" s="11"/>
      <c r="C37" s="11"/>
      <c r="D37" s="11"/>
      <c r="E37" s="12"/>
      <c r="F37" s="12"/>
      <c r="G37" s="13">
        <f t="shared" si="4"/>
        <v>0</v>
      </c>
      <c r="H37" s="19"/>
      <c r="I37" s="17"/>
      <c r="J37" s="27">
        <v>50</v>
      </c>
      <c r="K37" s="36"/>
      <c r="L37" s="16"/>
      <c r="M37" s="16"/>
      <c r="N37" s="56">
        <f t="shared" si="1"/>
        <v>0</v>
      </c>
      <c r="O37" s="53"/>
      <c r="P37" s="53"/>
      <c r="Q37" s="67"/>
      <c r="R37" s="57">
        <f t="shared" si="2"/>
        <v>0</v>
      </c>
      <c r="S37" s="60">
        <f t="shared" si="3"/>
        <v>50</v>
      </c>
    </row>
    <row r="38" spans="1:19">
      <c r="A38" s="20">
        <v>12</v>
      </c>
      <c r="B38" s="11"/>
      <c r="C38" s="11"/>
      <c r="D38" s="11"/>
      <c r="E38" s="12"/>
      <c r="F38" s="12"/>
      <c r="G38" s="13">
        <f t="shared" si="4"/>
        <v>0</v>
      </c>
      <c r="H38" s="19"/>
      <c r="I38" s="17"/>
      <c r="J38" s="27">
        <v>50</v>
      </c>
      <c r="K38" s="36"/>
      <c r="L38" s="16"/>
      <c r="M38" s="16"/>
      <c r="N38" s="56">
        <f t="shared" si="1"/>
        <v>0</v>
      </c>
      <c r="O38" s="53"/>
      <c r="P38" s="53"/>
      <c r="Q38" s="67"/>
      <c r="R38" s="57">
        <f t="shared" si="2"/>
        <v>0</v>
      </c>
      <c r="S38" s="60">
        <f t="shared" si="3"/>
        <v>50</v>
      </c>
    </row>
    <row r="39" spans="1:19">
      <c r="A39" s="20">
        <v>13</v>
      </c>
      <c r="B39" s="11"/>
      <c r="C39" s="11"/>
      <c r="D39" s="11"/>
      <c r="E39" s="12"/>
      <c r="F39" s="12"/>
      <c r="G39" s="13">
        <f t="shared" si="4"/>
        <v>0</v>
      </c>
      <c r="H39" s="18"/>
      <c r="I39" s="17"/>
      <c r="J39" s="27">
        <v>50</v>
      </c>
      <c r="K39" s="36"/>
      <c r="L39" s="16"/>
      <c r="M39" s="16"/>
      <c r="N39" s="56">
        <f t="shared" si="1"/>
        <v>0</v>
      </c>
      <c r="O39" s="53"/>
      <c r="P39" s="53"/>
      <c r="Q39" s="67"/>
      <c r="R39" s="57">
        <f t="shared" si="2"/>
        <v>0</v>
      </c>
      <c r="S39" s="60">
        <f t="shared" si="3"/>
        <v>50</v>
      </c>
    </row>
    <row r="40" spans="1:19">
      <c r="A40" s="20">
        <v>14</v>
      </c>
      <c r="B40" s="11"/>
      <c r="C40" s="11"/>
      <c r="D40" s="11"/>
      <c r="E40" s="12"/>
      <c r="F40" s="12"/>
      <c r="G40" s="47">
        <f t="shared" si="4"/>
        <v>0</v>
      </c>
      <c r="H40" s="41"/>
      <c r="I40" s="40"/>
      <c r="J40" s="27">
        <v>50</v>
      </c>
      <c r="K40" s="37"/>
      <c r="L40" s="42"/>
      <c r="M40" s="42"/>
      <c r="N40" s="56">
        <f t="shared" si="1"/>
        <v>0</v>
      </c>
      <c r="O40" s="54"/>
      <c r="P40" s="54"/>
      <c r="Q40" s="68"/>
      <c r="R40" s="57">
        <f t="shared" si="2"/>
        <v>0</v>
      </c>
      <c r="S40" s="60">
        <f t="shared" si="3"/>
        <v>50</v>
      </c>
    </row>
    <row r="41" spans="1:19">
      <c r="A41" s="20">
        <v>15</v>
      </c>
      <c r="B41" s="11"/>
      <c r="C41" s="11"/>
      <c r="D41" s="11"/>
      <c r="E41" s="12"/>
      <c r="F41" s="46"/>
      <c r="G41" s="48">
        <f t="shared" si="4"/>
        <v>0</v>
      </c>
      <c r="H41" s="49"/>
      <c r="I41" s="50"/>
      <c r="J41" s="27">
        <v>50</v>
      </c>
      <c r="K41" s="51"/>
      <c r="L41" s="52"/>
      <c r="M41" s="52"/>
      <c r="N41" s="56">
        <f t="shared" si="1"/>
        <v>0</v>
      </c>
      <c r="O41" s="55"/>
      <c r="P41" s="55"/>
      <c r="Q41" s="69"/>
      <c r="R41" s="57">
        <f t="shared" si="2"/>
        <v>0</v>
      </c>
      <c r="S41" s="60">
        <f t="shared" si="3"/>
        <v>50</v>
      </c>
    </row>
    <row r="42" spans="1:19">
      <c r="A42" s="20">
        <v>16</v>
      </c>
      <c r="B42" s="11"/>
      <c r="C42" s="11"/>
      <c r="D42" s="11"/>
      <c r="E42" s="12"/>
      <c r="F42" s="46"/>
      <c r="G42" s="48">
        <f t="shared" si="4"/>
        <v>0</v>
      </c>
      <c r="H42" s="49"/>
      <c r="I42" s="50"/>
      <c r="J42" s="27">
        <v>50</v>
      </c>
      <c r="K42" s="51"/>
      <c r="L42" s="52"/>
      <c r="M42" s="52"/>
      <c r="N42" s="56">
        <f t="shared" si="1"/>
        <v>0</v>
      </c>
      <c r="O42" s="55"/>
      <c r="P42" s="55"/>
      <c r="Q42" s="69"/>
      <c r="R42" s="57">
        <f t="shared" si="2"/>
        <v>0</v>
      </c>
      <c r="S42" s="60">
        <f t="shared" si="3"/>
        <v>50</v>
      </c>
    </row>
    <row r="43" spans="1:19">
      <c r="A43" s="7"/>
      <c r="B43" s="7"/>
      <c r="C43" s="7"/>
      <c r="D43" s="7"/>
      <c r="E43" s="7"/>
      <c r="F43" s="7"/>
      <c r="G43" s="7"/>
      <c r="H43" s="8"/>
      <c r="I43" s="43"/>
      <c r="J43" s="44"/>
      <c r="K43" s="44"/>
      <c r="L43" s="45"/>
      <c r="S43" s="60">
        <f t="shared" ref="S43" si="5">N43+R43</f>
        <v>0</v>
      </c>
    </row>
  </sheetData>
  <protectedRanges>
    <protectedRange sqref="L13:M14 G13:G14" name="Aralık4_1"/>
  </protectedRanges>
  <mergeCells count="34">
    <mergeCell ref="S22:S23"/>
    <mergeCell ref="A22:A23"/>
    <mergeCell ref="B22:B23"/>
    <mergeCell ref="C22:C23"/>
    <mergeCell ref="D22:D23"/>
    <mergeCell ref="E22:E23"/>
    <mergeCell ref="H22:H23"/>
    <mergeCell ref="I22:I23"/>
    <mergeCell ref="J22:J23"/>
    <mergeCell ref="K22:K23"/>
    <mergeCell ref="F22:F23"/>
    <mergeCell ref="G22:G23"/>
    <mergeCell ref="O22:Q22"/>
    <mergeCell ref="H13:L13"/>
    <mergeCell ref="M13:M14"/>
    <mergeCell ref="L6:L8"/>
    <mergeCell ref="M6:M8"/>
    <mergeCell ref="L22:M22"/>
    <mergeCell ref="B9:C9"/>
    <mergeCell ref="D9:G9"/>
    <mergeCell ref="B10:C10"/>
    <mergeCell ref="D10:G10"/>
    <mergeCell ref="B13:F13"/>
    <mergeCell ref="G13:G14"/>
    <mergeCell ref="B8:C8"/>
    <mergeCell ref="D8:G8"/>
    <mergeCell ref="C2:I2"/>
    <mergeCell ref="C3:I3"/>
    <mergeCell ref="B5:C5"/>
    <mergeCell ref="D5:G5"/>
    <mergeCell ref="B6:C6"/>
    <mergeCell ref="D6:G6"/>
    <mergeCell ref="B7:C7"/>
    <mergeCell ref="D7:G7"/>
  </mergeCells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hotel&amp;travel form  cat. A</vt:lpstr>
      <vt:lpstr>hotel&amp;travel form cat.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Joanna Jacheć</cp:lastModifiedBy>
  <cp:lastPrinted>2024-03-04T12:29:05Z</cp:lastPrinted>
  <dcterms:created xsi:type="dcterms:W3CDTF">2022-01-18T09:07:00Z</dcterms:created>
  <dcterms:modified xsi:type="dcterms:W3CDTF">2025-04-29T11:01:26Z</dcterms:modified>
</cp:coreProperties>
</file>