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10" activeTab="1"/>
  </bookViews>
  <sheets>
    <sheet name="Hotel Cat A" sheetId="1" r:id="rId1"/>
    <sheet name="Hotel Cat B" sheetId="2" r:id="rId2"/>
    <sheet name="transfer" sheetId="3" r:id="rId3"/>
  </sheets>
  <definedNames/>
  <calcPr fullCalcOnLoad="1"/>
</workbook>
</file>

<file path=xl/sharedStrings.xml><?xml version="1.0" encoding="utf-8"?>
<sst xmlns="http://schemas.openxmlformats.org/spreadsheetml/2006/main" count="107" uniqueCount="58">
  <si>
    <t xml:space="preserve">CATEGORY A: </t>
  </si>
  <si>
    <t>European Judo Open Women 03-04.03.2018</t>
  </si>
  <si>
    <r>
      <t>Hotel:</t>
    </r>
    <r>
      <rPr>
        <b/>
        <sz val="12"/>
        <color indexed="8"/>
        <rFont val="Verdana"/>
        <family val="2"/>
      </rPr>
      <t xml:space="preserve"> Courtyard by Marriott Airport Hotel ****</t>
    </r>
  </si>
  <si>
    <t>Warsaw, Poland</t>
  </si>
  <si>
    <r>
      <t>Address: Zwirki i Wigury 1, 00-906 Warsaw</t>
    </r>
    <r>
      <rPr>
        <sz val="10"/>
        <color indexed="8"/>
        <rFont val="Verdana"/>
        <family val="2"/>
      </rPr>
      <t xml:space="preserve">, </t>
    </r>
    <r>
      <rPr>
        <sz val="9"/>
        <color indexed="8"/>
        <rFont val="Verdana"/>
        <family val="2"/>
      </rPr>
      <t>Poland</t>
    </r>
  </si>
  <si>
    <t>Distance from the Sports Hall: 7 km (15 minutes by bus)</t>
  </si>
  <si>
    <t>Price per person per night</t>
  </si>
  <si>
    <t xml:space="preserve">Bed and Breakfast
</t>
  </si>
  <si>
    <t>Lunch at the Venue</t>
  </si>
  <si>
    <t>Dinner in Hotel</t>
  </si>
  <si>
    <r>
      <t>PLEASE RETURN BEFORE</t>
    </r>
    <r>
      <rPr>
        <sz val="10"/>
        <color indexed="8"/>
        <rFont val="Tahoma"/>
        <family val="2"/>
      </rPr>
      <t xml:space="preserve">: </t>
    </r>
    <r>
      <rPr>
        <b/>
        <sz val="10"/>
        <color indexed="53"/>
        <rFont val="Tahoma"/>
        <family val="2"/>
      </rPr>
      <t>2</t>
    </r>
    <r>
      <rPr>
        <b/>
        <sz val="11"/>
        <color indexed="53"/>
        <rFont val="Tahoma"/>
        <family val="2"/>
      </rPr>
      <t xml:space="preserve"> F</t>
    </r>
    <r>
      <rPr>
        <b/>
        <sz val="11"/>
        <color indexed="10"/>
        <rFont val="Tahoma"/>
        <family val="2"/>
      </rPr>
      <t>ebruary 2018</t>
    </r>
  </si>
  <si>
    <r>
      <t xml:space="preserve">E-mail: </t>
    </r>
    <r>
      <rPr>
        <sz val="10"/>
        <color indexed="8"/>
        <rFont val="Tahoma"/>
        <family val="2"/>
      </rPr>
      <t>registration@pzjudo.pl</t>
    </r>
  </si>
  <si>
    <t>Single room</t>
  </si>
  <si>
    <t>Double room</t>
  </si>
  <si>
    <t xml:space="preserve">FEDERATION: </t>
  </si>
  <si>
    <t>Contact mail</t>
  </si>
  <si>
    <t>Telefon</t>
  </si>
  <si>
    <t>No.</t>
  </si>
  <si>
    <t>Name</t>
  </si>
  <si>
    <t>First name</t>
  </si>
  <si>
    <t>Function</t>
  </si>
  <si>
    <t>Date of arrival</t>
  </si>
  <si>
    <t>date of departure</t>
  </si>
  <si>
    <t>No. Of nights</t>
  </si>
  <si>
    <t>Type of room</t>
  </si>
  <si>
    <t>Prices Per person (B&amp;B)</t>
  </si>
  <si>
    <t>Prices Per person (B&amp;B) - TOTAL</t>
  </si>
  <si>
    <t>No. of dinners</t>
  </si>
  <si>
    <t>Total no. dinners</t>
  </si>
  <si>
    <t>Total € dinners</t>
  </si>
  <si>
    <t>No. of lunches</t>
  </si>
  <si>
    <t>Total lunches</t>
  </si>
  <si>
    <t>Total € lunches</t>
  </si>
  <si>
    <t>TOTAL</t>
  </si>
  <si>
    <t>Kowalski</t>
  </si>
  <si>
    <t>Jan</t>
  </si>
  <si>
    <t>coach</t>
  </si>
  <si>
    <t>sgl</t>
  </si>
  <si>
    <t>Nowak</t>
  </si>
  <si>
    <t>Katarzyna</t>
  </si>
  <si>
    <t>athlete</t>
  </si>
  <si>
    <t>dbl</t>
  </si>
  <si>
    <t>Brona</t>
  </si>
  <si>
    <t>Julia</t>
  </si>
  <si>
    <t>CATEGORY B:</t>
  </si>
  <si>
    <r>
      <t>European Judo Open Women</t>
    </r>
    <r>
      <rPr>
        <b/>
        <sz val="30"/>
        <rFont val="Verdana"/>
        <family val="2"/>
      </rPr>
      <t xml:space="preserve"> </t>
    </r>
    <r>
      <rPr>
        <b/>
        <sz val="12"/>
        <rFont val="Verdana"/>
        <family val="2"/>
      </rPr>
      <t>03-04.03.2018</t>
    </r>
  </si>
  <si>
    <r>
      <t xml:space="preserve">Hotel: </t>
    </r>
    <r>
      <rPr>
        <b/>
        <sz val="12"/>
        <color indexed="8"/>
        <rFont val="Verdana"/>
        <family val="2"/>
      </rPr>
      <t>Hotel Pulawska Residence</t>
    </r>
    <r>
      <rPr>
        <b/>
        <sz val="10"/>
        <color indexed="8"/>
        <rFont val="Verdana"/>
        <family val="2"/>
      </rPr>
      <t>***</t>
    </r>
    <r>
      <rPr>
        <sz val="10"/>
        <color indexed="8"/>
        <rFont val="Verdana"/>
        <family val="2"/>
      </rPr>
      <t xml:space="preserve">                                  </t>
    </r>
  </si>
  <si>
    <r>
      <t xml:space="preserve">Address: </t>
    </r>
    <r>
      <rPr>
        <sz val="12"/>
        <color indexed="63"/>
        <rFont val="Verdana"/>
        <family val="2"/>
      </rPr>
      <t>Pulawska 361, 02-801 Warszawa</t>
    </r>
    <r>
      <rPr>
        <sz val="10"/>
        <color indexed="8"/>
        <rFont val="Verdana"/>
        <family val="2"/>
      </rPr>
      <t>, Poland</t>
    </r>
  </si>
  <si>
    <t>Distance from the Sports Hall: 2, 4 km (7 minutes by bus)</t>
  </si>
  <si>
    <r>
      <t>PLEASE RETURN BEFORE</t>
    </r>
    <r>
      <rPr>
        <sz val="10"/>
        <color indexed="8"/>
        <rFont val="Tahoma"/>
        <family val="2"/>
      </rPr>
      <t xml:space="preserve">: </t>
    </r>
    <r>
      <rPr>
        <b/>
        <sz val="11"/>
        <color indexed="10"/>
        <rFont val="Tahoma"/>
        <family val="2"/>
      </rPr>
      <t>16 February 2018</t>
    </r>
  </si>
  <si>
    <t>NEAREST AIRPORT: Warsaw Chopin Airport / NEAREST TRAIN STATION: Warszawa Centralna (main train station)</t>
  </si>
  <si>
    <t>Hotel</t>
  </si>
  <si>
    <t>Arrival date</t>
  </si>
  <si>
    <t>Arrival time</t>
  </si>
  <si>
    <t>Flight no.</t>
  </si>
  <si>
    <t>No. Of persons</t>
  </si>
  <si>
    <t>Departure date</t>
  </si>
  <si>
    <t>Departure time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</si>
</sst>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EUR];[Red]\-#,##0.00\ [$EUR]"/>
    <numFmt numFmtId="165" formatCode="d/mm/yyyy"/>
    <numFmt numFmtId="166" formatCode="#,##0.00\ [$€-1];[Red]\-#,##0.00\ [$€-1]"/>
    <numFmt numFmtId="167" formatCode="[$€-2]\ #,##0.00;[Red]\-[$€-2]\ #,##0.00"/>
    <numFmt numFmtId="168" formatCode="[$€-2]\ #,##0.00"/>
    <numFmt numFmtId="169" formatCode="#,##0.00\ [$€-484]"/>
  </numFmts>
  <fonts count="6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12"/>
      <name val="Verdana"/>
      <family val="2"/>
    </font>
    <font>
      <b/>
      <sz val="12"/>
      <color indexed="8"/>
      <name val="Verdana"/>
      <family val="2"/>
    </font>
    <font>
      <sz val="11"/>
      <name val="Verdana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z val="8"/>
      <color indexed="56"/>
      <name val="Verdana"/>
      <family val="2"/>
    </font>
    <font>
      <sz val="10"/>
      <color indexed="8"/>
      <name val="Tahoma"/>
      <family val="2"/>
    </font>
    <font>
      <b/>
      <sz val="10"/>
      <color indexed="53"/>
      <name val="Tahoma"/>
      <family val="2"/>
    </font>
    <font>
      <b/>
      <sz val="11"/>
      <color indexed="53"/>
      <name val="Tahoma"/>
      <family val="2"/>
    </font>
    <font>
      <b/>
      <sz val="11"/>
      <color indexed="10"/>
      <name val="Tahoma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11"/>
      <color indexed="8"/>
      <name val="Verdana"/>
      <family val="2"/>
    </font>
    <font>
      <sz val="8"/>
      <color indexed="10"/>
      <name val="Verdana"/>
      <family val="2"/>
    </font>
    <font>
      <sz val="11"/>
      <color indexed="10"/>
      <name val="Verdana"/>
      <family val="2"/>
    </font>
    <font>
      <b/>
      <sz val="30"/>
      <name val="Verdana"/>
      <family val="2"/>
    </font>
    <font>
      <b/>
      <sz val="10"/>
      <color indexed="8"/>
      <name val="Verdana"/>
      <family val="2"/>
    </font>
    <font>
      <sz val="12"/>
      <color indexed="63"/>
      <name val="Verdana"/>
      <family val="2"/>
    </font>
    <font>
      <sz val="4"/>
      <color indexed="56"/>
      <name val="Verdana"/>
      <family val="2"/>
    </font>
    <font>
      <sz val="8"/>
      <name val="Verdana"/>
      <family val="2"/>
    </font>
    <font>
      <sz val="5.1"/>
      <color indexed="8"/>
      <name val="Verdana"/>
      <family val="2"/>
    </font>
    <font>
      <i/>
      <sz val="11"/>
      <color indexed="8"/>
      <name val="Verdana"/>
      <family val="2"/>
    </font>
    <font>
      <b/>
      <sz val="12.1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1" fillId="0" borderId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1" fillId="0" borderId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vertical="top"/>
    </xf>
    <xf numFmtId="165" fontId="17" fillId="0" borderId="10" xfId="0" applyNumberFormat="1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0" fontId="20" fillId="33" borderId="10" xfId="0" applyFont="1" applyFill="1" applyBorder="1" applyAlignment="1">
      <alignment horizontal="right" wrapText="1"/>
    </xf>
    <xf numFmtId="0" fontId="2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/>
    </xf>
    <xf numFmtId="165" fontId="20" fillId="0" borderId="1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horizontal="right" wrapText="1"/>
    </xf>
    <xf numFmtId="0" fontId="20" fillId="0" borderId="10" xfId="0" applyFont="1" applyFill="1" applyBorder="1" applyAlignment="1">
      <alignment horizontal="center" wrapText="1"/>
    </xf>
    <xf numFmtId="166" fontId="20" fillId="33" borderId="10" xfId="0" applyNumberFormat="1" applyFont="1" applyFill="1" applyBorder="1" applyAlignment="1">
      <alignment horizontal="right"/>
    </xf>
    <xf numFmtId="166" fontId="20" fillId="34" borderId="10" xfId="0" applyNumberFormat="1" applyFont="1" applyFill="1" applyBorder="1" applyAlignment="1">
      <alignment horizontal="right" wrapText="1"/>
    </xf>
    <xf numFmtId="0" fontId="20" fillId="33" borderId="10" xfId="0" applyFont="1" applyFill="1" applyBorder="1" applyAlignment="1">
      <alignment wrapText="1"/>
    </xf>
    <xf numFmtId="0" fontId="20" fillId="34" borderId="10" xfId="0" applyFont="1" applyFill="1" applyBorder="1" applyAlignment="1">
      <alignment horizontal="right" wrapText="1"/>
    </xf>
    <xf numFmtId="167" fontId="20" fillId="34" borderId="10" xfId="0" applyNumberFormat="1" applyFont="1" applyFill="1" applyBorder="1" applyAlignment="1">
      <alignment horizontal="right" wrapText="1"/>
    </xf>
    <xf numFmtId="0" fontId="20" fillId="34" borderId="10" xfId="0" applyNumberFormat="1" applyFont="1" applyFill="1" applyBorder="1" applyAlignment="1">
      <alignment horizontal="right" wrapText="1"/>
    </xf>
    <xf numFmtId="168" fontId="20" fillId="34" borderId="10" xfId="0" applyNumberFormat="1" applyFont="1" applyFill="1" applyBorder="1" applyAlignment="1">
      <alignment horizontal="right" wrapText="1"/>
    </xf>
    <xf numFmtId="166" fontId="20" fillId="35" borderId="10" xfId="0" applyNumberFormat="1" applyFont="1" applyFill="1" applyBorder="1" applyAlignment="1">
      <alignment horizontal="right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9" fillId="33" borderId="10" xfId="0" applyFont="1" applyFill="1" applyBorder="1" applyAlignment="1">
      <alignment horizontal="right" wrapText="1"/>
    </xf>
    <xf numFmtId="0" fontId="9" fillId="0" borderId="10" xfId="0" applyFont="1" applyFill="1" applyBorder="1" applyAlignment="1">
      <alignment/>
    </xf>
    <xf numFmtId="165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center" wrapText="1"/>
    </xf>
    <xf numFmtId="166" fontId="9" fillId="33" borderId="10" xfId="0" applyNumberFormat="1" applyFont="1" applyFill="1" applyBorder="1" applyAlignment="1">
      <alignment horizontal="right"/>
    </xf>
    <xf numFmtId="166" fontId="9" fillId="34" borderId="10" xfId="0" applyNumberFormat="1" applyFont="1" applyFill="1" applyBorder="1" applyAlignment="1">
      <alignment horizontal="right" wrapText="1"/>
    </xf>
    <xf numFmtId="0" fontId="9" fillId="33" borderId="10" xfId="0" applyFont="1" applyFill="1" applyBorder="1" applyAlignment="1">
      <alignment wrapText="1"/>
    </xf>
    <xf numFmtId="0" fontId="9" fillId="34" borderId="10" xfId="0" applyFont="1" applyFill="1" applyBorder="1" applyAlignment="1">
      <alignment horizontal="right" wrapText="1"/>
    </xf>
    <xf numFmtId="167" fontId="9" fillId="34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wrapText="1"/>
    </xf>
    <xf numFmtId="0" fontId="9" fillId="34" borderId="10" xfId="0" applyNumberFormat="1" applyFont="1" applyFill="1" applyBorder="1" applyAlignment="1">
      <alignment horizontal="right" wrapText="1"/>
    </xf>
    <xf numFmtId="168" fontId="9" fillId="34" borderId="10" xfId="0" applyNumberFormat="1" applyFont="1" applyFill="1" applyBorder="1" applyAlignment="1">
      <alignment horizontal="right" wrapText="1"/>
    </xf>
    <xf numFmtId="166" fontId="9" fillId="35" borderId="10" xfId="0" applyNumberFormat="1" applyFont="1" applyFill="1" applyBorder="1" applyAlignment="1">
      <alignment horizontal="right" wrapText="1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166" fontId="20" fillId="33" borderId="10" xfId="0" applyNumberFormat="1" applyFont="1" applyFill="1" applyBorder="1" applyAlignment="1">
      <alignment vertical="center"/>
    </xf>
    <xf numFmtId="166" fontId="20" fillId="34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166" fontId="9" fillId="33" borderId="10" xfId="0" applyNumberFormat="1" applyFont="1" applyFill="1" applyBorder="1" applyAlignment="1">
      <alignment vertical="center"/>
    </xf>
    <xf numFmtId="166" fontId="9" fillId="34" borderId="10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/>
    </xf>
    <xf numFmtId="169" fontId="17" fillId="34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167" fontId="17" fillId="34" borderId="10" xfId="0" applyNumberFormat="1" applyFont="1" applyFill="1" applyBorder="1" applyAlignment="1">
      <alignment horizontal="center"/>
    </xf>
    <xf numFmtId="169" fontId="17" fillId="35" borderId="12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27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wrapText="1"/>
    </xf>
    <xf numFmtId="0" fontId="18" fillId="34" borderId="10" xfId="0" applyFont="1" applyFill="1" applyBorder="1" applyAlignment="1">
      <alignment vertical="top" wrapText="1"/>
    </xf>
    <xf numFmtId="0" fontId="17" fillId="35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17" fillId="34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horizontal="center" vertical="top" wrapText="1"/>
    </xf>
    <xf numFmtId="0" fontId="15" fillId="36" borderId="10" xfId="0" applyFont="1" applyFill="1" applyBorder="1" applyAlignment="1">
      <alignment horizontal="center" vertical="center"/>
    </xf>
    <xf numFmtId="0" fontId="16" fillId="36" borderId="10" xfId="0" applyFont="1" applyFill="1" applyBorder="1" applyAlignment="1" applyProtection="1">
      <alignment horizontal="center"/>
      <protection locked="0"/>
    </xf>
    <xf numFmtId="0" fontId="17" fillId="0" borderId="10" xfId="0" applyFont="1" applyFill="1" applyBorder="1" applyAlignment="1">
      <alignment horizontal="center" vertical="top" wrapText="1"/>
    </xf>
    <xf numFmtId="164" fontId="4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/>
    </xf>
    <xf numFmtId="164" fontId="4" fillId="0" borderId="2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21" xfId="0" applyFont="1" applyBorder="1" applyAlignment="1">
      <alignment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6" fillId="36" borderId="10" xfId="0" applyFont="1" applyFill="1" applyBorder="1" applyAlignment="1" applyProtection="1">
      <alignment horizontal="center"/>
      <protection locked="0"/>
    </xf>
    <xf numFmtId="0" fontId="2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right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2222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142875</xdr:rowOff>
    </xdr:from>
    <xdr:to>
      <xdr:col>9</xdr:col>
      <xdr:colOff>381000</xdr:colOff>
      <xdr:row>4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142875"/>
          <a:ext cx="91440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752475</xdr:colOff>
      <xdr:row>5</xdr:row>
      <xdr:rowOff>19050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0975"/>
          <a:ext cx="10953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0</xdr:row>
      <xdr:rowOff>142875</xdr:rowOff>
    </xdr:from>
    <xdr:to>
      <xdr:col>9</xdr:col>
      <xdr:colOff>457200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42875"/>
          <a:ext cx="1019175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752475</xdr:colOff>
      <xdr:row>4</xdr:row>
      <xdr:rowOff>9525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0975"/>
          <a:ext cx="10953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1</xdr:row>
      <xdr:rowOff>0</xdr:rowOff>
    </xdr:from>
    <xdr:to>
      <xdr:col>9</xdr:col>
      <xdr:colOff>180975</xdr:colOff>
      <xdr:row>4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80975"/>
          <a:ext cx="9048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</xdr:row>
      <xdr:rowOff>0</xdr:rowOff>
    </xdr:from>
    <xdr:to>
      <xdr:col>1</xdr:col>
      <xdr:colOff>581025</xdr:colOff>
      <xdr:row>4</xdr:row>
      <xdr:rowOff>47625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80975"/>
          <a:ext cx="1266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zoomScale="90" zoomScaleNormal="90" zoomScalePageLayoutView="0" workbookViewId="0" topLeftCell="A1">
      <selection activeCell="K33" sqref="K33"/>
    </sheetView>
  </sheetViews>
  <sheetFormatPr defaultColWidth="9.00390625" defaultRowHeight="15"/>
  <cols>
    <col min="1" max="1" width="5.140625" style="1" customWidth="1"/>
    <col min="2" max="2" width="14.140625" style="1" customWidth="1"/>
    <col min="3" max="3" width="13.28125" style="1" customWidth="1"/>
    <col min="4" max="4" width="9.00390625" style="1" customWidth="1"/>
    <col min="5" max="6" width="9.57421875" style="1" customWidth="1"/>
    <col min="7" max="7" width="7.28125" style="1" customWidth="1"/>
    <col min="8" max="8" width="9.140625" style="2" customWidth="1"/>
    <col min="9" max="9" width="9.7109375" style="1" customWidth="1"/>
    <col min="10" max="10" width="12.7109375" style="1" customWidth="1"/>
    <col min="11" max="14" width="10.00390625" style="1" customWidth="1"/>
    <col min="15" max="15" width="8.140625" style="1" customWidth="1"/>
    <col min="16" max="16" width="8.57421875" style="1" customWidth="1"/>
    <col min="17" max="19" width="10.00390625" style="1" customWidth="1"/>
    <col min="20" max="20" width="7.421875" style="1" customWidth="1"/>
    <col min="21" max="21" width="8.421875" style="1" customWidth="1"/>
    <col min="22" max="22" width="10.00390625" style="1" customWidth="1"/>
    <col min="23" max="23" width="12.57421875" style="1" customWidth="1"/>
    <col min="24" max="24" width="11.7109375" style="1" customWidth="1"/>
    <col min="25" max="16384" width="9.00390625" style="1" customWidth="1"/>
  </cols>
  <sheetData>
    <row r="1" spans="8:20" ht="14.25">
      <c r="H1" s="1"/>
      <c r="L1" s="3" t="s">
        <v>0</v>
      </c>
      <c r="M1" s="4"/>
      <c r="N1" s="4"/>
      <c r="O1" s="4"/>
      <c r="P1" s="4"/>
      <c r="Q1" s="4"/>
      <c r="R1" s="4"/>
      <c r="S1" s="4"/>
      <c r="T1" s="4"/>
    </row>
    <row r="2" spans="3:20" ht="15">
      <c r="C2" s="107" t="s">
        <v>1</v>
      </c>
      <c r="D2" s="107"/>
      <c r="E2" s="107"/>
      <c r="F2" s="107"/>
      <c r="G2" s="107"/>
      <c r="H2" s="107"/>
      <c r="L2" s="4" t="s">
        <v>2</v>
      </c>
      <c r="M2" s="4"/>
      <c r="N2" s="4"/>
      <c r="O2" s="4"/>
      <c r="P2" s="4"/>
      <c r="Q2" s="4"/>
      <c r="R2" s="4"/>
      <c r="S2" s="4"/>
      <c r="T2" s="4"/>
    </row>
    <row r="3" spans="3:20" ht="15">
      <c r="C3" s="5"/>
      <c r="D3" s="5"/>
      <c r="E3" s="6" t="s">
        <v>3</v>
      </c>
      <c r="F3" s="5"/>
      <c r="G3" s="5"/>
      <c r="H3" s="1"/>
      <c r="L3" s="4" t="s">
        <v>4</v>
      </c>
      <c r="M3" s="4"/>
      <c r="N3" s="4"/>
      <c r="O3" s="4"/>
      <c r="P3" s="4"/>
      <c r="Q3" s="4"/>
      <c r="R3" s="4"/>
      <c r="S3" s="4"/>
      <c r="T3" s="4"/>
    </row>
    <row r="4" spans="3:20" ht="14.25">
      <c r="C4" s="5"/>
      <c r="D4" s="5"/>
      <c r="F4" s="5"/>
      <c r="G4" s="5"/>
      <c r="H4" s="1"/>
      <c r="L4" s="4" t="s">
        <v>5</v>
      </c>
      <c r="M4" s="4"/>
      <c r="N4" s="4"/>
      <c r="O4" s="4"/>
      <c r="P4" s="4"/>
      <c r="Q4" s="4"/>
      <c r="R4" s="4"/>
      <c r="S4" s="4"/>
      <c r="T4" s="4"/>
    </row>
    <row r="5" spans="1:38" ht="21" customHeight="1">
      <c r="A5" s="7"/>
      <c r="B5" s="7"/>
      <c r="C5" s="7"/>
      <c r="D5" s="7"/>
      <c r="E5" s="7"/>
      <c r="F5" s="7"/>
      <c r="G5" s="7"/>
      <c r="H5" s="8"/>
      <c r="I5" s="8"/>
      <c r="J5" s="8"/>
      <c r="K5" s="8"/>
      <c r="L5" s="4"/>
      <c r="M5" s="4"/>
      <c r="N5" s="4"/>
      <c r="O5" s="4"/>
      <c r="P5" s="4"/>
      <c r="Q5" s="4"/>
      <c r="R5" s="4"/>
      <c r="S5" s="4"/>
      <c r="T5" s="4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38" ht="30" customHeight="1">
      <c r="A6" s="7"/>
      <c r="B6" s="7"/>
      <c r="C6" s="7"/>
      <c r="D6" s="7"/>
      <c r="E6" s="7"/>
      <c r="F6" s="7"/>
      <c r="G6" s="7"/>
      <c r="H6" s="8"/>
      <c r="I6" s="8"/>
      <c r="J6" s="8"/>
      <c r="K6" s="8"/>
      <c r="L6" s="108" t="s">
        <v>6</v>
      </c>
      <c r="M6" s="108"/>
      <c r="N6" s="109" t="s">
        <v>7</v>
      </c>
      <c r="O6" s="109"/>
      <c r="P6" s="109" t="s">
        <v>8</v>
      </c>
      <c r="Q6" s="109"/>
      <c r="R6" s="110" t="s">
        <v>9</v>
      </c>
      <c r="S6" s="110"/>
      <c r="T6" s="4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5" customHeight="1">
      <c r="A7" s="9"/>
      <c r="B7" s="111" t="s">
        <v>10</v>
      </c>
      <c r="C7" s="111"/>
      <c r="D7" s="111"/>
      <c r="E7" s="111"/>
      <c r="F7" s="111"/>
      <c r="G7" s="112" t="s">
        <v>11</v>
      </c>
      <c r="H7" s="112"/>
      <c r="I7" s="112"/>
      <c r="J7" s="112"/>
      <c r="K7" s="8"/>
      <c r="L7" s="104" t="s">
        <v>12</v>
      </c>
      <c r="M7" s="104"/>
      <c r="N7" s="105">
        <v>130</v>
      </c>
      <c r="O7" s="105"/>
      <c r="P7" s="105">
        <v>12</v>
      </c>
      <c r="Q7" s="105"/>
      <c r="R7" s="103">
        <v>20</v>
      </c>
      <c r="S7" s="103"/>
      <c r="T7" s="4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 ht="14.25">
      <c r="A8" s="8"/>
      <c r="B8" s="4"/>
      <c r="C8" s="4"/>
      <c r="D8" s="10"/>
      <c r="E8" s="11"/>
      <c r="F8" s="11"/>
      <c r="G8" s="11"/>
      <c r="H8" s="11"/>
      <c r="I8" s="11"/>
      <c r="J8" s="11"/>
      <c r="K8" s="8"/>
      <c r="L8" s="104" t="s">
        <v>13</v>
      </c>
      <c r="M8" s="104"/>
      <c r="N8" s="105">
        <v>110</v>
      </c>
      <c r="O8" s="105"/>
      <c r="P8" s="105"/>
      <c r="Q8" s="105"/>
      <c r="R8" s="103"/>
      <c r="S8" s="103"/>
      <c r="T8" s="4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ht="15" customHeight="1">
      <c r="A9" s="8"/>
      <c r="B9" s="106" t="s">
        <v>14</v>
      </c>
      <c r="C9" s="106"/>
      <c r="D9" s="106"/>
      <c r="E9" s="106"/>
      <c r="F9" s="100" t="s">
        <v>15</v>
      </c>
      <c r="G9" s="100"/>
      <c r="H9" s="101"/>
      <c r="I9" s="101"/>
      <c r="J9" s="101"/>
      <c r="K9" s="8"/>
      <c r="L9" s="12"/>
      <c r="M9" s="13"/>
      <c r="N9" s="13"/>
      <c r="O9" s="13"/>
      <c r="P9" s="4"/>
      <c r="Q9" s="12"/>
      <c r="R9" s="13"/>
      <c r="S9" s="13"/>
      <c r="T9" s="13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ht="14.25">
      <c r="A10" s="8"/>
      <c r="B10" s="106"/>
      <c r="C10" s="106"/>
      <c r="D10" s="106"/>
      <c r="E10" s="106"/>
      <c r="F10" s="100"/>
      <c r="G10" s="100"/>
      <c r="H10" s="101"/>
      <c r="I10" s="101"/>
      <c r="J10" s="101"/>
      <c r="K10" s="8"/>
      <c r="L10" s="13"/>
      <c r="M10" s="13"/>
      <c r="N10" s="13"/>
      <c r="O10" s="13"/>
      <c r="P10" s="4"/>
      <c r="Q10" s="13"/>
      <c r="R10" s="13"/>
      <c r="S10" s="13"/>
      <c r="T10" s="13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ht="14.25">
      <c r="A11" s="8"/>
      <c r="B11" s="4"/>
      <c r="C11" s="4"/>
      <c r="D11" s="14"/>
      <c r="E11" s="14"/>
      <c r="F11" s="100" t="s">
        <v>16</v>
      </c>
      <c r="G11" s="100"/>
      <c r="H11" s="101"/>
      <c r="I11" s="101"/>
      <c r="J11" s="101"/>
      <c r="K11" s="15"/>
      <c r="L11" s="15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s="22" customFormat="1" ht="14.25">
      <c r="A12" s="16"/>
      <c r="B12" s="17"/>
      <c r="C12" s="18"/>
      <c r="D12" s="19"/>
      <c r="E12" s="20"/>
      <c r="F12" s="100"/>
      <c r="G12" s="100"/>
      <c r="H12" s="101"/>
      <c r="I12" s="101"/>
      <c r="J12" s="101"/>
      <c r="K12" s="21"/>
      <c r="L12" s="21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</row>
    <row r="13" spans="1:38" ht="14.25">
      <c r="A13" s="8"/>
      <c r="B13" s="8"/>
      <c r="C13" s="8"/>
      <c r="D13" s="23"/>
      <c r="E13" s="23"/>
      <c r="F13" s="23"/>
      <c r="G13" s="23"/>
      <c r="H13" s="15"/>
      <c r="I13" s="15"/>
      <c r="J13" s="15"/>
      <c r="K13" s="15"/>
      <c r="L13" s="15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22" s="24" customFormat="1" ht="23.25" customHeight="1">
      <c r="A14" s="102" t="s">
        <v>17</v>
      </c>
      <c r="B14" s="99" t="s">
        <v>18</v>
      </c>
      <c r="C14" s="99" t="s">
        <v>19</v>
      </c>
      <c r="D14" s="99" t="s">
        <v>20</v>
      </c>
      <c r="E14" s="97" t="s">
        <v>21</v>
      </c>
      <c r="F14" s="97" t="s">
        <v>22</v>
      </c>
      <c r="G14" s="97" t="s">
        <v>23</v>
      </c>
      <c r="H14" s="99" t="s">
        <v>24</v>
      </c>
      <c r="I14" s="97" t="s">
        <v>25</v>
      </c>
      <c r="J14" s="98" t="s">
        <v>26</v>
      </c>
      <c r="K14" s="99" t="s">
        <v>27</v>
      </c>
      <c r="L14" s="99"/>
      <c r="M14" s="99"/>
      <c r="N14" s="99"/>
      <c r="O14" s="94" t="s">
        <v>28</v>
      </c>
      <c r="P14" s="94" t="s">
        <v>29</v>
      </c>
      <c r="Q14" s="99" t="s">
        <v>30</v>
      </c>
      <c r="R14" s="99"/>
      <c r="S14" s="99"/>
      <c r="T14" s="94" t="s">
        <v>31</v>
      </c>
      <c r="U14" s="94" t="s">
        <v>32</v>
      </c>
      <c r="V14" s="95" t="s">
        <v>33</v>
      </c>
    </row>
    <row r="15" spans="1:38" s="26" customFormat="1" ht="15.75" customHeight="1">
      <c r="A15" s="102"/>
      <c r="B15" s="99"/>
      <c r="C15" s="99"/>
      <c r="D15" s="99"/>
      <c r="E15" s="97"/>
      <c r="F15" s="97"/>
      <c r="G15" s="97"/>
      <c r="H15" s="99"/>
      <c r="I15" s="97"/>
      <c r="J15" s="98"/>
      <c r="K15" s="25">
        <v>43160</v>
      </c>
      <c r="L15" s="25">
        <v>43161</v>
      </c>
      <c r="M15" s="25">
        <v>43162</v>
      </c>
      <c r="N15" s="25">
        <v>43163</v>
      </c>
      <c r="O15" s="94"/>
      <c r="P15" s="94"/>
      <c r="Q15" s="25">
        <v>43161</v>
      </c>
      <c r="R15" s="25">
        <v>43162</v>
      </c>
      <c r="S15" s="25">
        <v>43163</v>
      </c>
      <c r="T15" s="94"/>
      <c r="U15" s="94"/>
      <c r="V15" s="95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</row>
    <row r="16" spans="1:38" s="42" customFormat="1" ht="14.25">
      <c r="A16" s="27">
        <v>1</v>
      </c>
      <c r="B16" s="28" t="s">
        <v>34</v>
      </c>
      <c r="C16" s="29" t="s">
        <v>35</v>
      </c>
      <c r="D16" s="29" t="s">
        <v>36</v>
      </c>
      <c r="E16" s="30">
        <f>K15</f>
        <v>43160</v>
      </c>
      <c r="F16" s="30">
        <f>M15</f>
        <v>43162</v>
      </c>
      <c r="G16" s="31">
        <f aca="true" t="shared" si="0" ref="G16:G28">F16-E16</f>
        <v>2</v>
      </c>
      <c r="H16" s="32" t="s">
        <v>37</v>
      </c>
      <c r="I16" s="33">
        <f>N7</f>
        <v>130</v>
      </c>
      <c r="J16" s="34">
        <f>G16*I16</f>
        <v>260</v>
      </c>
      <c r="K16" s="35"/>
      <c r="L16" s="35">
        <v>1</v>
      </c>
      <c r="M16" s="35">
        <v>1</v>
      </c>
      <c r="N16" s="8"/>
      <c r="O16" s="36">
        <f>SUM(K16:N16)</f>
        <v>2</v>
      </c>
      <c r="P16" s="37">
        <f aca="true" t="shared" si="1" ref="P16:P31">O16*20</f>
        <v>40</v>
      </c>
      <c r="Q16" s="35">
        <v>1</v>
      </c>
      <c r="R16" s="35">
        <v>1</v>
      </c>
      <c r="S16" s="35">
        <v>1</v>
      </c>
      <c r="T16" s="38">
        <f aca="true" t="shared" si="2" ref="T16:T31">SUM(Q16:S16)</f>
        <v>3</v>
      </c>
      <c r="U16" s="39">
        <f aca="true" t="shared" si="3" ref="U16:U31">T16*12</f>
        <v>36</v>
      </c>
      <c r="V16" s="40">
        <f aca="true" t="shared" si="4" ref="V16:V31">J16+P16+U16</f>
        <v>336</v>
      </c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</row>
    <row r="17" spans="1:38" ht="14.25">
      <c r="A17" s="43">
        <v>2</v>
      </c>
      <c r="B17" s="44"/>
      <c r="C17" s="44"/>
      <c r="D17" s="44"/>
      <c r="E17" s="45"/>
      <c r="F17" s="45"/>
      <c r="G17" s="46">
        <f t="shared" si="0"/>
        <v>0</v>
      </c>
      <c r="H17" s="47"/>
      <c r="I17" s="48"/>
      <c r="J17" s="49"/>
      <c r="K17" s="50"/>
      <c r="L17" s="50"/>
      <c r="M17" s="50"/>
      <c r="N17" s="50"/>
      <c r="O17" s="51"/>
      <c r="P17" s="52">
        <f t="shared" si="1"/>
        <v>0</v>
      </c>
      <c r="Q17" s="53"/>
      <c r="R17" s="53"/>
      <c r="S17" s="53"/>
      <c r="T17" s="54">
        <f t="shared" si="2"/>
        <v>0</v>
      </c>
      <c r="U17" s="55">
        <f t="shared" si="3"/>
        <v>0</v>
      </c>
      <c r="V17" s="56">
        <f t="shared" si="4"/>
        <v>0</v>
      </c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14.25">
      <c r="A18" s="43">
        <v>3</v>
      </c>
      <c r="B18" s="44"/>
      <c r="C18" s="44"/>
      <c r="D18" s="44"/>
      <c r="E18" s="45"/>
      <c r="F18" s="45"/>
      <c r="G18" s="46">
        <f t="shared" si="0"/>
        <v>0</v>
      </c>
      <c r="H18" s="47"/>
      <c r="I18" s="48"/>
      <c r="J18" s="49"/>
      <c r="K18" s="50"/>
      <c r="L18" s="50"/>
      <c r="M18" s="50"/>
      <c r="N18" s="50"/>
      <c r="O18" s="51"/>
      <c r="P18" s="52">
        <f t="shared" si="1"/>
        <v>0</v>
      </c>
      <c r="Q18" s="53"/>
      <c r="R18" s="53"/>
      <c r="S18" s="53"/>
      <c r="T18" s="54">
        <f t="shared" si="2"/>
        <v>0</v>
      </c>
      <c r="U18" s="55">
        <f t="shared" si="3"/>
        <v>0</v>
      </c>
      <c r="V18" s="56">
        <f t="shared" si="4"/>
        <v>0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ht="14.25">
      <c r="A19" s="43">
        <v>4</v>
      </c>
      <c r="B19" s="44"/>
      <c r="C19" s="44"/>
      <c r="D19" s="44"/>
      <c r="E19" s="45"/>
      <c r="F19" s="45"/>
      <c r="G19" s="46">
        <f t="shared" si="0"/>
        <v>0</v>
      </c>
      <c r="H19" s="47"/>
      <c r="I19" s="48"/>
      <c r="J19" s="49"/>
      <c r="K19" s="50"/>
      <c r="L19" s="50"/>
      <c r="M19" s="50"/>
      <c r="N19" s="50"/>
      <c r="O19" s="51"/>
      <c r="P19" s="52">
        <f t="shared" si="1"/>
        <v>0</v>
      </c>
      <c r="Q19" s="53"/>
      <c r="R19" s="53"/>
      <c r="S19" s="53"/>
      <c r="T19" s="54">
        <f t="shared" si="2"/>
        <v>0</v>
      </c>
      <c r="U19" s="55">
        <f t="shared" si="3"/>
        <v>0</v>
      </c>
      <c r="V19" s="56">
        <f t="shared" si="4"/>
        <v>0</v>
      </c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ht="14.25">
      <c r="A20" s="43">
        <v>5</v>
      </c>
      <c r="B20" s="44"/>
      <c r="C20" s="44"/>
      <c r="D20" s="44"/>
      <c r="E20" s="45"/>
      <c r="F20" s="45"/>
      <c r="G20" s="46">
        <f t="shared" si="0"/>
        <v>0</v>
      </c>
      <c r="H20" s="47"/>
      <c r="I20" s="48"/>
      <c r="J20" s="49"/>
      <c r="K20" s="50"/>
      <c r="L20" s="50"/>
      <c r="M20" s="50"/>
      <c r="N20" s="50"/>
      <c r="O20" s="51"/>
      <c r="P20" s="52">
        <f t="shared" si="1"/>
        <v>0</v>
      </c>
      <c r="Q20" s="53"/>
      <c r="R20" s="53"/>
      <c r="S20" s="53"/>
      <c r="T20" s="54">
        <f t="shared" si="2"/>
        <v>0</v>
      </c>
      <c r="U20" s="55">
        <f t="shared" si="3"/>
        <v>0</v>
      </c>
      <c r="V20" s="56">
        <f t="shared" si="4"/>
        <v>0</v>
      </c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ht="14.25">
      <c r="A21" s="43">
        <v>6</v>
      </c>
      <c r="B21" s="44"/>
      <c r="C21" s="44"/>
      <c r="D21" s="44"/>
      <c r="E21" s="45"/>
      <c r="F21" s="45"/>
      <c r="G21" s="46">
        <f t="shared" si="0"/>
        <v>0</v>
      </c>
      <c r="H21" s="47"/>
      <c r="I21" s="48"/>
      <c r="J21" s="49"/>
      <c r="K21" s="50"/>
      <c r="L21" s="50"/>
      <c r="M21" s="50"/>
      <c r="N21" s="50"/>
      <c r="O21" s="51"/>
      <c r="P21" s="52">
        <f t="shared" si="1"/>
        <v>0</v>
      </c>
      <c r="Q21" s="53"/>
      <c r="R21" s="53"/>
      <c r="S21" s="53"/>
      <c r="T21" s="54">
        <f t="shared" si="2"/>
        <v>0</v>
      </c>
      <c r="U21" s="55">
        <f t="shared" si="3"/>
        <v>0</v>
      </c>
      <c r="V21" s="56">
        <f t="shared" si="4"/>
        <v>0</v>
      </c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ht="14.25">
      <c r="A22" s="43">
        <v>7</v>
      </c>
      <c r="B22" s="44"/>
      <c r="C22" s="44"/>
      <c r="D22" s="44"/>
      <c r="E22" s="45"/>
      <c r="F22" s="45"/>
      <c r="G22" s="46">
        <f t="shared" si="0"/>
        <v>0</v>
      </c>
      <c r="H22" s="47"/>
      <c r="I22" s="48"/>
      <c r="J22" s="49"/>
      <c r="K22" s="50"/>
      <c r="L22" s="50"/>
      <c r="M22" s="50"/>
      <c r="N22" s="50"/>
      <c r="O22" s="51"/>
      <c r="P22" s="52">
        <f t="shared" si="1"/>
        <v>0</v>
      </c>
      <c r="Q22" s="57"/>
      <c r="R22" s="57"/>
      <c r="S22" s="53"/>
      <c r="T22" s="54">
        <f t="shared" si="2"/>
        <v>0</v>
      </c>
      <c r="U22" s="55">
        <f t="shared" si="3"/>
        <v>0</v>
      </c>
      <c r="V22" s="56">
        <f t="shared" si="4"/>
        <v>0</v>
      </c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ht="14.25">
      <c r="A23" s="43">
        <v>8</v>
      </c>
      <c r="B23" s="44"/>
      <c r="C23" s="44"/>
      <c r="D23" s="44"/>
      <c r="E23" s="45"/>
      <c r="F23" s="45"/>
      <c r="G23" s="46">
        <f t="shared" si="0"/>
        <v>0</v>
      </c>
      <c r="H23" s="47"/>
      <c r="I23" s="48"/>
      <c r="J23" s="49"/>
      <c r="K23" s="50"/>
      <c r="L23" s="50"/>
      <c r="M23" s="50"/>
      <c r="N23" s="50"/>
      <c r="O23" s="51"/>
      <c r="P23" s="52">
        <f t="shared" si="1"/>
        <v>0</v>
      </c>
      <c r="Q23" s="57"/>
      <c r="R23" s="57"/>
      <c r="S23" s="53"/>
      <c r="T23" s="54">
        <f t="shared" si="2"/>
        <v>0</v>
      </c>
      <c r="U23" s="55">
        <f t="shared" si="3"/>
        <v>0</v>
      </c>
      <c r="V23" s="56">
        <f t="shared" si="4"/>
        <v>0</v>
      </c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1:38" ht="14.25">
      <c r="A24" s="43">
        <v>9</v>
      </c>
      <c r="B24" s="44"/>
      <c r="C24" s="44"/>
      <c r="D24" s="44"/>
      <c r="E24" s="45"/>
      <c r="F24" s="45"/>
      <c r="G24" s="46">
        <f t="shared" si="0"/>
        <v>0</v>
      </c>
      <c r="H24" s="47"/>
      <c r="I24" s="48"/>
      <c r="J24" s="49"/>
      <c r="K24" s="50"/>
      <c r="L24" s="50"/>
      <c r="M24" s="50"/>
      <c r="N24" s="50"/>
      <c r="O24" s="51"/>
      <c r="P24" s="52">
        <f t="shared" si="1"/>
        <v>0</v>
      </c>
      <c r="Q24" s="58"/>
      <c r="R24" s="58"/>
      <c r="S24" s="53"/>
      <c r="T24" s="54">
        <f t="shared" si="2"/>
        <v>0</v>
      </c>
      <c r="U24" s="55">
        <f t="shared" si="3"/>
        <v>0</v>
      </c>
      <c r="V24" s="56">
        <f t="shared" si="4"/>
        <v>0</v>
      </c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1:38" ht="14.25">
      <c r="A25" s="43">
        <v>10</v>
      </c>
      <c r="B25" s="44"/>
      <c r="C25" s="44"/>
      <c r="D25" s="44"/>
      <c r="E25" s="45"/>
      <c r="F25" s="45"/>
      <c r="G25" s="46">
        <f t="shared" si="0"/>
        <v>0</v>
      </c>
      <c r="H25" s="47"/>
      <c r="I25" s="48"/>
      <c r="J25" s="49"/>
      <c r="K25" s="50"/>
      <c r="L25" s="50"/>
      <c r="M25" s="50"/>
      <c r="N25" s="50"/>
      <c r="O25" s="51"/>
      <c r="P25" s="52">
        <f t="shared" si="1"/>
        <v>0</v>
      </c>
      <c r="Q25" s="58"/>
      <c r="R25" s="58"/>
      <c r="S25" s="53"/>
      <c r="T25" s="54">
        <f t="shared" si="2"/>
        <v>0</v>
      </c>
      <c r="U25" s="55">
        <f t="shared" si="3"/>
        <v>0</v>
      </c>
      <c r="V25" s="56">
        <f t="shared" si="4"/>
        <v>0</v>
      </c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1:38" s="42" customFormat="1" ht="12.75" customHeight="1">
      <c r="A26" s="27">
        <v>11</v>
      </c>
      <c r="B26" s="29" t="s">
        <v>38</v>
      </c>
      <c r="C26" s="29" t="s">
        <v>39</v>
      </c>
      <c r="D26" s="29" t="s">
        <v>40</v>
      </c>
      <c r="E26" s="30">
        <f>M15</f>
        <v>43162</v>
      </c>
      <c r="F26" s="30">
        <f>N15</f>
        <v>43163</v>
      </c>
      <c r="G26" s="31">
        <f t="shared" si="0"/>
        <v>1</v>
      </c>
      <c r="H26" s="96" t="s">
        <v>41</v>
      </c>
      <c r="I26" s="59">
        <f>N8</f>
        <v>110</v>
      </c>
      <c r="J26" s="60">
        <f>G26*I26</f>
        <v>110</v>
      </c>
      <c r="K26" s="35"/>
      <c r="L26" s="35"/>
      <c r="M26" s="35">
        <v>1</v>
      </c>
      <c r="N26" s="35"/>
      <c r="O26" s="36">
        <f>SUM(K26:N26)</f>
        <v>1</v>
      </c>
      <c r="P26" s="37">
        <f t="shared" si="1"/>
        <v>20</v>
      </c>
      <c r="Q26" s="58"/>
      <c r="R26" s="58"/>
      <c r="S26" s="35">
        <v>1</v>
      </c>
      <c r="T26" s="38">
        <f t="shared" si="2"/>
        <v>1</v>
      </c>
      <c r="U26" s="39">
        <f t="shared" si="3"/>
        <v>12</v>
      </c>
      <c r="V26" s="40">
        <f t="shared" si="4"/>
        <v>142</v>
      </c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</row>
    <row r="27" spans="1:38" s="42" customFormat="1" ht="14.25">
      <c r="A27" s="27">
        <v>12</v>
      </c>
      <c r="B27" s="29" t="s">
        <v>42</v>
      </c>
      <c r="C27" s="29" t="s">
        <v>43</v>
      </c>
      <c r="D27" s="29" t="s">
        <v>40</v>
      </c>
      <c r="E27" s="30">
        <f>M15</f>
        <v>43162</v>
      </c>
      <c r="F27" s="30">
        <f>N15</f>
        <v>43163</v>
      </c>
      <c r="G27" s="31">
        <f t="shared" si="0"/>
        <v>1</v>
      </c>
      <c r="H27" s="96"/>
      <c r="I27" s="59">
        <f>N8</f>
        <v>110</v>
      </c>
      <c r="J27" s="60">
        <f>G27*I27</f>
        <v>110</v>
      </c>
      <c r="K27" s="35"/>
      <c r="L27" s="35"/>
      <c r="M27" s="35">
        <v>1</v>
      </c>
      <c r="N27" s="35"/>
      <c r="O27" s="36">
        <f>SUM(K27:N27)</f>
        <v>1</v>
      </c>
      <c r="P27" s="37">
        <f t="shared" si="1"/>
        <v>20</v>
      </c>
      <c r="Q27" s="58"/>
      <c r="R27" s="58"/>
      <c r="S27" s="35">
        <v>1</v>
      </c>
      <c r="T27" s="38">
        <f t="shared" si="2"/>
        <v>1</v>
      </c>
      <c r="U27" s="39">
        <f t="shared" si="3"/>
        <v>12</v>
      </c>
      <c r="V27" s="40">
        <f t="shared" si="4"/>
        <v>142</v>
      </c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</row>
    <row r="28" spans="1:38" ht="14.25">
      <c r="A28" s="43">
        <v>13</v>
      </c>
      <c r="B28" s="44"/>
      <c r="C28" s="44"/>
      <c r="D28" s="44"/>
      <c r="E28" s="45"/>
      <c r="F28" s="45"/>
      <c r="G28" s="46">
        <f t="shared" si="0"/>
        <v>0</v>
      </c>
      <c r="H28" s="61"/>
      <c r="I28" s="62"/>
      <c r="J28" s="63"/>
      <c r="K28" s="50"/>
      <c r="L28" s="50"/>
      <c r="M28" s="50"/>
      <c r="N28" s="50"/>
      <c r="O28" s="51"/>
      <c r="P28" s="52">
        <f t="shared" si="1"/>
        <v>0</v>
      </c>
      <c r="Q28" s="58"/>
      <c r="R28" s="58"/>
      <c r="S28" s="53"/>
      <c r="T28" s="54">
        <f t="shared" si="2"/>
        <v>0</v>
      </c>
      <c r="U28" s="55">
        <f t="shared" si="3"/>
        <v>0</v>
      </c>
      <c r="V28" s="56">
        <f t="shared" si="4"/>
        <v>0</v>
      </c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</row>
    <row r="29" spans="1:38" ht="14.25">
      <c r="A29" s="43">
        <v>14</v>
      </c>
      <c r="B29" s="44"/>
      <c r="C29" s="44"/>
      <c r="D29" s="44"/>
      <c r="E29" s="45"/>
      <c r="F29" s="45"/>
      <c r="G29" s="46"/>
      <c r="H29" s="61"/>
      <c r="I29" s="62"/>
      <c r="J29" s="63"/>
      <c r="K29" s="50"/>
      <c r="L29" s="50"/>
      <c r="M29" s="50"/>
      <c r="N29" s="50"/>
      <c r="O29" s="51"/>
      <c r="P29" s="52">
        <f t="shared" si="1"/>
        <v>0</v>
      </c>
      <c r="Q29" s="53"/>
      <c r="R29" s="53"/>
      <c r="S29" s="53"/>
      <c r="T29" s="54">
        <f t="shared" si="2"/>
        <v>0</v>
      </c>
      <c r="U29" s="55">
        <f t="shared" si="3"/>
        <v>0</v>
      </c>
      <c r="V29" s="56">
        <f t="shared" si="4"/>
        <v>0</v>
      </c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</row>
    <row r="30" spans="1:38" ht="14.25">
      <c r="A30" s="43">
        <v>15</v>
      </c>
      <c r="B30" s="44"/>
      <c r="C30" s="44"/>
      <c r="D30" s="44"/>
      <c r="E30" s="45"/>
      <c r="F30" s="45"/>
      <c r="G30" s="46"/>
      <c r="H30" s="61"/>
      <c r="I30" s="62"/>
      <c r="J30" s="63"/>
      <c r="K30" s="50"/>
      <c r="L30" s="50"/>
      <c r="M30" s="50"/>
      <c r="N30" s="50"/>
      <c r="O30" s="51"/>
      <c r="P30" s="52">
        <f t="shared" si="1"/>
        <v>0</v>
      </c>
      <c r="Q30" s="53"/>
      <c r="R30" s="53"/>
      <c r="S30" s="53"/>
      <c r="T30" s="54">
        <f t="shared" si="2"/>
        <v>0</v>
      </c>
      <c r="U30" s="55">
        <f t="shared" si="3"/>
        <v>0</v>
      </c>
      <c r="V30" s="56">
        <f t="shared" si="4"/>
        <v>0</v>
      </c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</row>
    <row r="31" spans="1:38" ht="14.25">
      <c r="A31" s="43">
        <v>16</v>
      </c>
      <c r="B31" s="44"/>
      <c r="C31" s="44"/>
      <c r="D31" s="44"/>
      <c r="E31" s="45"/>
      <c r="F31" s="45"/>
      <c r="G31" s="46"/>
      <c r="H31" s="61"/>
      <c r="I31" s="62"/>
      <c r="J31" s="63"/>
      <c r="K31" s="50"/>
      <c r="L31" s="50"/>
      <c r="M31" s="50"/>
      <c r="N31" s="50"/>
      <c r="O31" s="51"/>
      <c r="P31" s="52">
        <f t="shared" si="1"/>
        <v>0</v>
      </c>
      <c r="Q31" s="53"/>
      <c r="R31" s="53"/>
      <c r="S31" s="53"/>
      <c r="T31" s="54">
        <f t="shared" si="2"/>
        <v>0</v>
      </c>
      <c r="U31" s="55">
        <f t="shared" si="3"/>
        <v>0</v>
      </c>
      <c r="V31" s="56">
        <f t="shared" si="4"/>
        <v>0</v>
      </c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</row>
    <row r="32" spans="1:38" ht="14.25">
      <c r="A32" s="64"/>
      <c r="B32" s="64"/>
      <c r="C32" s="64"/>
      <c r="D32" s="64"/>
      <c r="E32" s="64"/>
      <c r="F32" s="64"/>
      <c r="G32" s="64"/>
      <c r="H32" s="15"/>
      <c r="I32" s="64"/>
      <c r="J32" s="65">
        <f>SUM(J17:J31)</f>
        <v>220</v>
      </c>
      <c r="K32" s="66">
        <f aca="true" t="shared" si="5" ref="K32:P32">SUM(K16:K31)</f>
        <v>0</v>
      </c>
      <c r="L32" s="66">
        <f t="shared" si="5"/>
        <v>1</v>
      </c>
      <c r="M32" s="66">
        <f t="shared" si="5"/>
        <v>3</v>
      </c>
      <c r="N32" s="66">
        <f t="shared" si="5"/>
        <v>0</v>
      </c>
      <c r="O32" s="67">
        <f t="shared" si="5"/>
        <v>4</v>
      </c>
      <c r="P32" s="68">
        <f t="shared" si="5"/>
        <v>80</v>
      </c>
      <c r="Q32" s="66">
        <f>SUM(Q17:Q31)</f>
        <v>0</v>
      </c>
      <c r="R32" s="66">
        <f>SUM(R17:R31)</f>
        <v>0</v>
      </c>
      <c r="S32" s="66">
        <f>SUM(S17:S31)</f>
        <v>2</v>
      </c>
      <c r="T32" s="67">
        <f>SUM(T16:T31)</f>
        <v>5</v>
      </c>
      <c r="U32" s="65">
        <f>SUM(U16:U31)</f>
        <v>60</v>
      </c>
      <c r="V32" s="69">
        <f>SUM(V17:V31)</f>
        <v>284</v>
      </c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</row>
    <row r="33" spans="1:38" ht="14.25">
      <c r="A33" s="8"/>
      <c r="B33" s="8"/>
      <c r="C33" s="8"/>
      <c r="D33" s="8"/>
      <c r="E33" s="8"/>
      <c r="F33" s="8"/>
      <c r="G33" s="8"/>
      <c r="H33" s="7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</row>
    <row r="34" spans="1:38" ht="14.25">
      <c r="A34" s="8"/>
      <c r="B34" s="8"/>
      <c r="C34" s="8"/>
      <c r="D34" s="8"/>
      <c r="E34" s="8"/>
      <c r="F34" s="8"/>
      <c r="G34" s="8"/>
      <c r="H34" s="7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ht="14.25">
      <c r="A35" s="8"/>
      <c r="B35" s="8"/>
      <c r="C35" s="8"/>
      <c r="D35" s="8"/>
      <c r="E35" s="8"/>
      <c r="F35" s="8"/>
      <c r="G35" s="8"/>
      <c r="H35" s="7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ht="14.25">
      <c r="A36" s="8"/>
      <c r="B36" s="8"/>
      <c r="C36" s="8"/>
      <c r="D36" s="8"/>
      <c r="E36" s="8"/>
      <c r="F36" s="8"/>
      <c r="G36" s="8"/>
      <c r="H36" s="7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ht="32.25" customHeight="1">
      <c r="A37" s="8"/>
      <c r="B37" s="8"/>
      <c r="C37" s="8"/>
      <c r="D37" s="8"/>
      <c r="E37" s="8"/>
      <c r="F37" s="8"/>
      <c r="G37" s="8"/>
      <c r="H37" s="7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</row>
    <row r="38" spans="1:38" ht="15.75" customHeight="1">
      <c r="A38" s="8"/>
      <c r="B38" s="8"/>
      <c r="C38" s="8"/>
      <c r="D38" s="8"/>
      <c r="E38" s="8"/>
      <c r="F38" s="8"/>
      <c r="G38" s="8"/>
      <c r="H38" s="7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</row>
    <row r="39" spans="1:38" ht="14.25">
      <c r="A39" s="8"/>
      <c r="B39" s="8"/>
      <c r="C39" s="8"/>
      <c r="D39" s="8"/>
      <c r="E39" s="8"/>
      <c r="F39" s="8"/>
      <c r="G39" s="8"/>
      <c r="H39" s="7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</row>
    <row r="40" spans="1:38" ht="14.25">
      <c r="A40" s="8"/>
      <c r="B40" s="8"/>
      <c r="C40" s="8"/>
      <c r="D40" s="8"/>
      <c r="E40" s="8"/>
      <c r="F40" s="8"/>
      <c r="G40" s="8"/>
      <c r="H40" s="7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</row>
    <row r="41" spans="1:38" ht="14.25">
      <c r="A41" s="8"/>
      <c r="B41" s="8"/>
      <c r="C41" s="8"/>
      <c r="D41" s="8"/>
      <c r="E41" s="8"/>
      <c r="F41" s="8"/>
      <c r="G41" s="8"/>
      <c r="H41" s="7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</row>
    <row r="42" spans="1:38" ht="14.25">
      <c r="A42" s="8"/>
      <c r="B42" s="8"/>
      <c r="C42" s="8"/>
      <c r="D42" s="8"/>
      <c r="E42" s="8"/>
      <c r="F42" s="8"/>
      <c r="G42" s="8"/>
      <c r="H42" s="7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</row>
    <row r="43" spans="1:38" ht="14.25">
      <c r="A43" s="8"/>
      <c r="B43" s="8"/>
      <c r="C43" s="8"/>
      <c r="D43" s="8"/>
      <c r="E43" s="8"/>
      <c r="F43" s="8"/>
      <c r="G43" s="8"/>
      <c r="H43" s="7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</row>
    <row r="44" spans="1:38" ht="14.25">
      <c r="A44" s="8"/>
      <c r="B44" s="8"/>
      <c r="C44" s="8"/>
      <c r="D44" s="8"/>
      <c r="E44" s="8"/>
      <c r="F44" s="8"/>
      <c r="G44" s="8"/>
      <c r="H44" s="7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</row>
    <row r="45" spans="1:38" ht="14.25">
      <c r="A45" s="8"/>
      <c r="B45" s="8"/>
      <c r="C45" s="8"/>
      <c r="D45" s="8"/>
      <c r="E45" s="8"/>
      <c r="F45" s="8"/>
      <c r="G45" s="8"/>
      <c r="H45" s="7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</row>
    <row r="46" spans="1:38" ht="14.25">
      <c r="A46" s="8"/>
      <c r="B46" s="8"/>
      <c r="C46" s="8"/>
      <c r="D46" s="8"/>
      <c r="E46" s="8"/>
      <c r="F46" s="8"/>
      <c r="G46" s="8"/>
      <c r="H46" s="7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</row>
    <row r="47" spans="1:38" ht="14.25">
      <c r="A47" s="8"/>
      <c r="B47" s="8"/>
      <c r="C47" s="8"/>
      <c r="D47" s="8"/>
      <c r="E47" s="8"/>
      <c r="F47" s="8"/>
      <c r="G47" s="8"/>
      <c r="H47" s="7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</row>
    <row r="48" spans="1:38" ht="14.25">
      <c r="A48" s="8"/>
      <c r="B48" s="8"/>
      <c r="C48" s="8"/>
      <c r="D48" s="8"/>
      <c r="E48" s="8"/>
      <c r="F48" s="8"/>
      <c r="G48" s="8"/>
      <c r="H48" s="7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</row>
    <row r="49" spans="1:38" ht="14.25">
      <c r="A49" s="8"/>
      <c r="B49" s="8"/>
      <c r="C49" s="8"/>
      <c r="D49" s="8"/>
      <c r="E49" s="8"/>
      <c r="F49" s="8"/>
      <c r="G49" s="8"/>
      <c r="H49" s="7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</row>
    <row r="50" spans="1:38" ht="14.25">
      <c r="A50" s="8"/>
      <c r="B50" s="8"/>
      <c r="C50" s="8"/>
      <c r="D50" s="8"/>
      <c r="E50" s="8"/>
      <c r="F50" s="8"/>
      <c r="G50" s="8"/>
      <c r="H50" s="7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</row>
    <row r="51" spans="1:38" ht="14.25">
      <c r="A51" s="8"/>
      <c r="B51" s="8"/>
      <c r="C51" s="8"/>
      <c r="D51" s="8"/>
      <c r="E51" s="8"/>
      <c r="F51" s="8"/>
      <c r="G51" s="8"/>
      <c r="H51" s="7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</row>
    <row r="52" spans="1:38" ht="14.25">
      <c r="A52" s="8"/>
      <c r="B52" s="8"/>
      <c r="C52" s="8"/>
      <c r="D52" s="8"/>
      <c r="E52" s="8"/>
      <c r="F52" s="8"/>
      <c r="G52" s="8"/>
      <c r="H52" s="7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</row>
    <row r="53" spans="1:38" ht="14.25">
      <c r="A53" s="8"/>
      <c r="B53" s="8"/>
      <c r="C53" s="8"/>
      <c r="D53" s="8"/>
      <c r="E53" s="8"/>
      <c r="F53" s="8"/>
      <c r="G53" s="8"/>
      <c r="H53" s="7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</row>
    <row r="54" spans="1:38" ht="14.25">
      <c r="A54" s="8"/>
      <c r="B54" s="8"/>
      <c r="C54" s="8"/>
      <c r="D54" s="8"/>
      <c r="E54" s="8"/>
      <c r="F54" s="8"/>
      <c r="G54" s="8"/>
      <c r="H54" s="7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</row>
    <row r="55" spans="1:38" ht="14.25">
      <c r="A55" s="8"/>
      <c r="B55" s="8"/>
      <c r="C55" s="8"/>
      <c r="D55" s="8"/>
      <c r="E55" s="8"/>
      <c r="F55" s="8"/>
      <c r="G55" s="8"/>
      <c r="H55" s="7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</row>
    <row r="56" spans="1:38" ht="14.25">
      <c r="A56" s="8"/>
      <c r="B56" s="8"/>
      <c r="C56" s="8"/>
      <c r="D56" s="8"/>
      <c r="E56" s="8"/>
      <c r="F56" s="8"/>
      <c r="G56" s="8"/>
      <c r="H56" s="7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</row>
    <row r="57" spans="1:38" ht="14.25">
      <c r="A57" s="8"/>
      <c r="B57" s="8"/>
      <c r="C57" s="8"/>
      <c r="D57" s="8"/>
      <c r="E57" s="8"/>
      <c r="F57" s="8"/>
      <c r="G57" s="8"/>
      <c r="H57" s="7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</row>
    <row r="58" spans="1:38" ht="14.25">
      <c r="A58" s="8"/>
      <c r="B58" s="8"/>
      <c r="C58" s="8"/>
      <c r="D58" s="8"/>
      <c r="E58" s="8"/>
      <c r="F58" s="8"/>
      <c r="G58" s="8"/>
      <c r="H58" s="7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</row>
    <row r="59" spans="1:38" ht="14.25">
      <c r="A59" s="8"/>
      <c r="B59" s="8"/>
      <c r="C59" s="8"/>
      <c r="D59" s="8"/>
      <c r="E59" s="8"/>
      <c r="F59" s="8"/>
      <c r="G59" s="8"/>
      <c r="H59" s="7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</row>
    <row r="60" spans="1:38" ht="14.25">
      <c r="A60" s="8"/>
      <c r="B60" s="8"/>
      <c r="C60" s="8"/>
      <c r="D60" s="8"/>
      <c r="E60" s="8"/>
      <c r="F60" s="8"/>
      <c r="G60" s="8"/>
      <c r="H60" s="7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</row>
  </sheetData>
  <sheetProtection selectLockedCells="1" selectUnlockedCells="1"/>
  <mergeCells count="37">
    <mergeCell ref="C2:H2"/>
    <mergeCell ref="L6:M6"/>
    <mergeCell ref="N6:O6"/>
    <mergeCell ref="P6:Q6"/>
    <mergeCell ref="R6:S6"/>
    <mergeCell ref="B7:F7"/>
    <mergeCell ref="G7:J7"/>
    <mergeCell ref="L7:M7"/>
    <mergeCell ref="N7:O7"/>
    <mergeCell ref="P7:Q8"/>
    <mergeCell ref="R7:S8"/>
    <mergeCell ref="L8:M8"/>
    <mergeCell ref="N8:O8"/>
    <mergeCell ref="B9:B10"/>
    <mergeCell ref="C9:E10"/>
    <mergeCell ref="F9:G10"/>
    <mergeCell ref="H9:J10"/>
    <mergeCell ref="F11:G12"/>
    <mergeCell ref="H11:J12"/>
    <mergeCell ref="A14:A15"/>
    <mergeCell ref="B14:B15"/>
    <mergeCell ref="C14:C15"/>
    <mergeCell ref="D14:D15"/>
    <mergeCell ref="E14:E15"/>
    <mergeCell ref="F14:F15"/>
    <mergeCell ref="G14:G15"/>
    <mergeCell ref="H14:H15"/>
    <mergeCell ref="T14:T15"/>
    <mergeCell ref="U14:U15"/>
    <mergeCell ref="V14:V15"/>
    <mergeCell ref="H26:H27"/>
    <mergeCell ref="I14:I15"/>
    <mergeCell ref="J14:J15"/>
    <mergeCell ref="K14:N14"/>
    <mergeCell ref="O14:O15"/>
    <mergeCell ref="P14:P15"/>
    <mergeCell ref="Q14:S14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1"/>
  <sheetViews>
    <sheetView tabSelected="1" zoomScale="90" zoomScaleNormal="90" zoomScalePageLayoutView="0" workbookViewId="0" topLeftCell="A1">
      <selection activeCell="C5" sqref="C5"/>
    </sheetView>
  </sheetViews>
  <sheetFormatPr defaultColWidth="9.00390625" defaultRowHeight="15"/>
  <cols>
    <col min="1" max="1" width="5.140625" style="1" customWidth="1"/>
    <col min="2" max="2" width="14.140625" style="1" customWidth="1"/>
    <col min="3" max="3" width="13.28125" style="1" customWidth="1"/>
    <col min="4" max="4" width="9.00390625" style="1" customWidth="1"/>
    <col min="5" max="5" width="11.00390625" style="1" customWidth="1"/>
    <col min="6" max="6" width="11.7109375" style="1" customWidth="1"/>
    <col min="7" max="7" width="7.28125" style="1" customWidth="1"/>
    <col min="8" max="8" width="9.140625" style="2" customWidth="1"/>
    <col min="9" max="9" width="10.00390625" style="1" customWidth="1"/>
    <col min="10" max="10" width="13.140625" style="1" customWidth="1"/>
    <col min="11" max="22" width="9.57421875" style="1" customWidth="1"/>
    <col min="23" max="23" width="12.57421875" style="1" customWidth="1"/>
    <col min="24" max="24" width="11.7109375" style="1" customWidth="1"/>
    <col min="25" max="16384" width="9.00390625" style="1" customWidth="1"/>
  </cols>
  <sheetData>
    <row r="1" spans="8:23" ht="14.25">
      <c r="H1" s="1"/>
      <c r="L1" s="3" t="s">
        <v>44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3:23" ht="36.75">
      <c r="C2" s="5"/>
      <c r="D2" s="5"/>
      <c r="E2" s="6" t="s">
        <v>45</v>
      </c>
      <c r="F2" s="5"/>
      <c r="G2" s="5"/>
      <c r="H2" s="1"/>
      <c r="L2" s="71" t="s">
        <v>46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3:23" ht="15">
      <c r="C3" s="5"/>
      <c r="D3" s="5"/>
      <c r="E3" s="6" t="s">
        <v>3</v>
      </c>
      <c r="F3" s="5"/>
      <c r="G3" s="5"/>
      <c r="H3" s="1"/>
      <c r="L3" s="71" t="s">
        <v>47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3:23" ht="14.25">
      <c r="C4" s="5"/>
      <c r="D4" s="5"/>
      <c r="F4" s="5"/>
      <c r="G4" s="5"/>
      <c r="H4" s="1"/>
      <c r="L4" s="4" t="s">
        <v>48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25.5" customHeight="1">
      <c r="A5" s="72"/>
      <c r="B5" s="72"/>
      <c r="C5" s="72"/>
      <c r="D5" s="72"/>
      <c r="E5" s="72"/>
      <c r="F5" s="72"/>
      <c r="G5" s="72"/>
      <c r="H5" s="1"/>
      <c r="L5" s="108" t="s">
        <v>6</v>
      </c>
      <c r="M5" s="108"/>
      <c r="N5" s="109" t="s">
        <v>7</v>
      </c>
      <c r="O5" s="109"/>
      <c r="P5" s="109" t="s">
        <v>8</v>
      </c>
      <c r="Q5" s="109"/>
      <c r="R5" s="110" t="s">
        <v>9</v>
      </c>
      <c r="S5" s="110"/>
      <c r="T5" s="4"/>
      <c r="U5" s="4"/>
      <c r="V5" s="4"/>
      <c r="W5" s="4"/>
    </row>
    <row r="6" spans="1:23" ht="25.5" customHeight="1">
      <c r="A6" s="72"/>
      <c r="B6" s="72"/>
      <c r="C6" s="72"/>
      <c r="D6" s="72"/>
      <c r="E6" s="72"/>
      <c r="F6" s="72"/>
      <c r="G6" s="72"/>
      <c r="H6" s="1"/>
      <c r="L6" s="104" t="s">
        <v>12</v>
      </c>
      <c r="M6" s="104"/>
      <c r="N6" s="105">
        <v>110</v>
      </c>
      <c r="O6" s="105"/>
      <c r="P6" s="105">
        <v>12</v>
      </c>
      <c r="Q6" s="105"/>
      <c r="R6" s="103">
        <v>18</v>
      </c>
      <c r="S6" s="103"/>
      <c r="T6" s="4"/>
      <c r="U6" s="4"/>
      <c r="V6" s="4"/>
      <c r="W6" s="4"/>
    </row>
    <row r="7" spans="1:23" ht="15" customHeight="1">
      <c r="A7" s="73"/>
      <c r="B7" s="111" t="s">
        <v>10</v>
      </c>
      <c r="C7" s="111"/>
      <c r="D7" s="111"/>
      <c r="E7" s="111"/>
      <c r="F7" s="111"/>
      <c r="G7" s="112" t="s">
        <v>11</v>
      </c>
      <c r="H7" s="112"/>
      <c r="I7" s="112"/>
      <c r="J7" s="112"/>
      <c r="L7" s="104" t="s">
        <v>13</v>
      </c>
      <c r="M7" s="104"/>
      <c r="N7" s="105">
        <v>95</v>
      </c>
      <c r="O7" s="105"/>
      <c r="P7" s="105"/>
      <c r="Q7" s="105"/>
      <c r="R7" s="103"/>
      <c r="S7" s="103"/>
      <c r="T7" s="4"/>
      <c r="U7" s="4"/>
      <c r="V7" s="4"/>
      <c r="W7" s="4"/>
    </row>
    <row r="8" spans="2:23" ht="14.25">
      <c r="B8" s="4"/>
      <c r="C8" s="4"/>
      <c r="D8" s="10"/>
      <c r="E8" s="11"/>
      <c r="F8" s="11"/>
      <c r="G8" s="11"/>
      <c r="H8" s="72"/>
      <c r="I8" s="72"/>
      <c r="J8" s="72"/>
      <c r="L8" s="10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2:23" ht="15" customHeight="1">
      <c r="B9" s="106" t="s">
        <v>14</v>
      </c>
      <c r="C9" s="106"/>
      <c r="D9" s="106"/>
      <c r="E9" s="106"/>
      <c r="F9" s="100" t="s">
        <v>15</v>
      </c>
      <c r="G9" s="100"/>
      <c r="H9" s="114"/>
      <c r="I9" s="114"/>
      <c r="J9" s="114"/>
      <c r="L9" s="113"/>
      <c r="M9" s="113"/>
      <c r="N9" s="113"/>
      <c r="O9" s="113"/>
      <c r="P9" s="4"/>
      <c r="Q9" s="113"/>
      <c r="R9" s="113"/>
      <c r="S9" s="113"/>
      <c r="T9" s="113"/>
      <c r="U9" s="4"/>
      <c r="V9" s="4"/>
      <c r="W9" s="4"/>
    </row>
    <row r="10" spans="2:20" ht="14.25">
      <c r="B10" s="106"/>
      <c r="C10" s="106"/>
      <c r="D10" s="106"/>
      <c r="E10" s="106"/>
      <c r="F10" s="100"/>
      <c r="G10" s="100"/>
      <c r="H10" s="114"/>
      <c r="I10" s="114"/>
      <c r="J10" s="114"/>
      <c r="L10" s="113"/>
      <c r="M10" s="113"/>
      <c r="N10" s="113"/>
      <c r="O10" s="113"/>
      <c r="Q10" s="113"/>
      <c r="R10" s="113"/>
      <c r="S10" s="113"/>
      <c r="T10" s="113"/>
    </row>
    <row r="11" spans="2:12" ht="14.25">
      <c r="B11" s="4"/>
      <c r="C11" s="4"/>
      <c r="D11" s="14"/>
      <c r="E11" s="14"/>
      <c r="F11" s="100" t="s">
        <v>16</v>
      </c>
      <c r="G11" s="100"/>
      <c r="H11" s="114"/>
      <c r="I11" s="114"/>
      <c r="J11" s="114"/>
      <c r="K11" s="74"/>
      <c r="L11" s="74"/>
    </row>
    <row r="12" spans="2:12" s="22" customFormat="1" ht="14.25">
      <c r="B12" s="17"/>
      <c r="C12" s="18"/>
      <c r="D12" s="19"/>
      <c r="E12" s="20"/>
      <c r="F12" s="100"/>
      <c r="G12" s="100"/>
      <c r="H12" s="114"/>
      <c r="I12" s="114"/>
      <c r="J12" s="114"/>
      <c r="K12" s="75"/>
      <c r="L12" s="75"/>
    </row>
    <row r="13" spans="1:24" ht="14.25">
      <c r="A13" s="8"/>
      <c r="B13" s="8"/>
      <c r="C13" s="8"/>
      <c r="D13" s="23"/>
      <c r="E13" s="23"/>
      <c r="F13" s="23"/>
      <c r="G13" s="23"/>
      <c r="H13" s="15"/>
      <c r="I13" s="15"/>
      <c r="J13" s="15"/>
      <c r="K13" s="15"/>
      <c r="L13" s="15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s="26" customFormat="1" ht="27" customHeight="1">
      <c r="A14" s="102" t="s">
        <v>17</v>
      </c>
      <c r="B14" s="99" t="s">
        <v>18</v>
      </c>
      <c r="C14" s="99" t="s">
        <v>19</v>
      </c>
      <c r="D14" s="99" t="s">
        <v>20</v>
      </c>
      <c r="E14" s="97" t="s">
        <v>21</v>
      </c>
      <c r="F14" s="97" t="s">
        <v>22</v>
      </c>
      <c r="G14" s="97" t="s">
        <v>23</v>
      </c>
      <c r="H14" s="99" t="s">
        <v>24</v>
      </c>
      <c r="I14" s="97" t="s">
        <v>25</v>
      </c>
      <c r="J14" s="98" t="s">
        <v>26</v>
      </c>
      <c r="K14" s="99" t="s">
        <v>27</v>
      </c>
      <c r="L14" s="99"/>
      <c r="M14" s="99"/>
      <c r="N14" s="99"/>
      <c r="O14" s="94" t="s">
        <v>28</v>
      </c>
      <c r="P14" s="94" t="s">
        <v>29</v>
      </c>
      <c r="Q14" s="99" t="s">
        <v>30</v>
      </c>
      <c r="R14" s="99"/>
      <c r="S14" s="99"/>
      <c r="T14" s="94" t="s">
        <v>31</v>
      </c>
      <c r="U14" s="94" t="s">
        <v>32</v>
      </c>
      <c r="V14" s="95" t="s">
        <v>33</v>
      </c>
      <c r="W14" s="24"/>
      <c r="X14" s="24"/>
    </row>
    <row r="15" spans="1:24" s="26" customFormat="1" ht="15.75" customHeight="1">
      <c r="A15" s="102"/>
      <c r="B15" s="99"/>
      <c r="C15" s="99"/>
      <c r="D15" s="99"/>
      <c r="E15" s="97"/>
      <c r="F15" s="97"/>
      <c r="G15" s="97"/>
      <c r="H15" s="99"/>
      <c r="I15" s="97"/>
      <c r="J15" s="98"/>
      <c r="K15" s="25">
        <v>43160</v>
      </c>
      <c r="L15" s="25">
        <v>43161</v>
      </c>
      <c r="M15" s="25">
        <v>43162</v>
      </c>
      <c r="N15" s="25">
        <v>43163</v>
      </c>
      <c r="O15" s="94"/>
      <c r="P15" s="94"/>
      <c r="Q15" s="25">
        <v>43161</v>
      </c>
      <c r="R15" s="25">
        <v>43162</v>
      </c>
      <c r="S15" s="25">
        <v>43163</v>
      </c>
      <c r="T15" s="94"/>
      <c r="U15" s="94"/>
      <c r="V15" s="95"/>
      <c r="W15" s="24"/>
      <c r="X15" s="24"/>
    </row>
    <row r="16" spans="1:24" s="42" customFormat="1" ht="14.25">
      <c r="A16" s="27">
        <v>1</v>
      </c>
      <c r="B16" s="28" t="s">
        <v>34</v>
      </c>
      <c r="C16" s="29" t="s">
        <v>35</v>
      </c>
      <c r="D16" s="29" t="s">
        <v>36</v>
      </c>
      <c r="E16" s="30">
        <f>K15</f>
        <v>43160</v>
      </c>
      <c r="F16" s="30">
        <f>M15</f>
        <v>43162</v>
      </c>
      <c r="G16" s="31">
        <f aca="true" t="shared" si="0" ref="G16:G28">F16-E16</f>
        <v>2</v>
      </c>
      <c r="H16" s="32" t="s">
        <v>37</v>
      </c>
      <c r="I16" s="33">
        <f>N6</f>
        <v>110</v>
      </c>
      <c r="J16" s="34">
        <f>G16*I16</f>
        <v>220</v>
      </c>
      <c r="K16" s="35"/>
      <c r="L16" s="35">
        <v>1</v>
      </c>
      <c r="M16" s="35">
        <v>1</v>
      </c>
      <c r="N16" s="35">
        <v>1</v>
      </c>
      <c r="O16" s="36">
        <f>SUM(K16:N16)</f>
        <v>3</v>
      </c>
      <c r="P16" s="37">
        <f aca="true" t="shared" si="1" ref="P16:P31">O16*18</f>
        <v>54</v>
      </c>
      <c r="Q16" s="35"/>
      <c r="R16" s="35">
        <v>1</v>
      </c>
      <c r="S16" s="35">
        <v>1</v>
      </c>
      <c r="T16" s="38">
        <f aca="true" t="shared" si="2" ref="T16:T31">SUM(Q16:S16)</f>
        <v>2</v>
      </c>
      <c r="U16" s="39">
        <f aca="true" t="shared" si="3" ref="U16:U31">T16*12</f>
        <v>24</v>
      </c>
      <c r="V16" s="40">
        <f aca="true" t="shared" si="4" ref="V16:V31">J16+P16+U16</f>
        <v>298</v>
      </c>
      <c r="W16" s="41"/>
      <c r="X16" s="41"/>
    </row>
    <row r="17" spans="1:24" ht="14.25">
      <c r="A17" s="43">
        <v>2</v>
      </c>
      <c r="B17" s="44"/>
      <c r="C17" s="44"/>
      <c r="D17" s="44"/>
      <c r="E17" s="45"/>
      <c r="F17" s="45"/>
      <c r="G17" s="46">
        <f t="shared" si="0"/>
        <v>0</v>
      </c>
      <c r="H17" s="47"/>
      <c r="I17" s="48"/>
      <c r="J17" s="49"/>
      <c r="K17" s="50"/>
      <c r="L17" s="50"/>
      <c r="M17" s="50"/>
      <c r="N17" s="50"/>
      <c r="O17" s="51"/>
      <c r="P17" s="52">
        <f t="shared" si="1"/>
        <v>0</v>
      </c>
      <c r="Q17" s="53"/>
      <c r="R17" s="53"/>
      <c r="S17" s="53"/>
      <c r="T17" s="54">
        <f t="shared" si="2"/>
        <v>0</v>
      </c>
      <c r="U17" s="55">
        <f t="shared" si="3"/>
        <v>0</v>
      </c>
      <c r="V17" s="56">
        <f t="shared" si="4"/>
        <v>0</v>
      </c>
      <c r="W17" s="8"/>
      <c r="X17" s="8"/>
    </row>
    <row r="18" spans="1:24" ht="14.25">
      <c r="A18" s="43">
        <v>3</v>
      </c>
      <c r="B18" s="44"/>
      <c r="C18" s="44"/>
      <c r="D18" s="44"/>
      <c r="E18" s="45"/>
      <c r="F18" s="45"/>
      <c r="G18" s="46">
        <f t="shared" si="0"/>
        <v>0</v>
      </c>
      <c r="H18" s="47"/>
      <c r="I18" s="48"/>
      <c r="J18" s="49"/>
      <c r="K18" s="50"/>
      <c r="L18" s="50"/>
      <c r="M18" s="50"/>
      <c r="N18" s="50"/>
      <c r="O18" s="51"/>
      <c r="P18" s="52">
        <f t="shared" si="1"/>
        <v>0</v>
      </c>
      <c r="Q18" s="53"/>
      <c r="R18" s="53"/>
      <c r="S18" s="53"/>
      <c r="T18" s="54">
        <f t="shared" si="2"/>
        <v>0</v>
      </c>
      <c r="U18" s="55">
        <f t="shared" si="3"/>
        <v>0</v>
      </c>
      <c r="V18" s="56">
        <f t="shared" si="4"/>
        <v>0</v>
      </c>
      <c r="W18" s="8"/>
      <c r="X18" s="8"/>
    </row>
    <row r="19" spans="1:24" ht="14.25">
      <c r="A19" s="43">
        <v>4</v>
      </c>
      <c r="B19" s="44"/>
      <c r="C19" s="44"/>
      <c r="D19" s="44"/>
      <c r="E19" s="45"/>
      <c r="F19" s="45"/>
      <c r="G19" s="46">
        <f t="shared" si="0"/>
        <v>0</v>
      </c>
      <c r="H19" s="47"/>
      <c r="I19" s="48"/>
      <c r="J19" s="49"/>
      <c r="K19" s="50"/>
      <c r="L19" s="50"/>
      <c r="M19" s="50"/>
      <c r="N19" s="50"/>
      <c r="O19" s="51"/>
      <c r="P19" s="52">
        <f t="shared" si="1"/>
        <v>0</v>
      </c>
      <c r="Q19" s="53"/>
      <c r="R19" s="53"/>
      <c r="S19" s="53"/>
      <c r="T19" s="54">
        <f t="shared" si="2"/>
        <v>0</v>
      </c>
      <c r="U19" s="55">
        <f t="shared" si="3"/>
        <v>0</v>
      </c>
      <c r="V19" s="56">
        <f t="shared" si="4"/>
        <v>0</v>
      </c>
      <c r="W19" s="8"/>
      <c r="X19" s="8"/>
    </row>
    <row r="20" spans="1:24" ht="14.25">
      <c r="A20" s="43">
        <v>5</v>
      </c>
      <c r="B20" s="44"/>
      <c r="C20" s="44"/>
      <c r="D20" s="44"/>
      <c r="E20" s="45"/>
      <c r="F20" s="45"/>
      <c r="G20" s="46">
        <f t="shared" si="0"/>
        <v>0</v>
      </c>
      <c r="H20" s="47"/>
      <c r="I20" s="48"/>
      <c r="J20" s="49"/>
      <c r="K20" s="50"/>
      <c r="L20" s="50"/>
      <c r="M20" s="50"/>
      <c r="N20" s="50"/>
      <c r="O20" s="51"/>
      <c r="P20" s="52">
        <f t="shared" si="1"/>
        <v>0</v>
      </c>
      <c r="Q20" s="53"/>
      <c r="R20" s="53"/>
      <c r="S20" s="53"/>
      <c r="T20" s="54">
        <f t="shared" si="2"/>
        <v>0</v>
      </c>
      <c r="U20" s="55">
        <f t="shared" si="3"/>
        <v>0</v>
      </c>
      <c r="V20" s="56">
        <f t="shared" si="4"/>
        <v>0</v>
      </c>
      <c r="W20" s="8"/>
      <c r="X20" s="8"/>
    </row>
    <row r="21" spans="1:24" ht="14.25">
      <c r="A21" s="43">
        <v>6</v>
      </c>
      <c r="B21" s="44"/>
      <c r="C21" s="44"/>
      <c r="D21" s="44"/>
      <c r="E21" s="45"/>
      <c r="F21" s="45"/>
      <c r="G21" s="46">
        <f t="shared" si="0"/>
        <v>0</v>
      </c>
      <c r="H21" s="47"/>
      <c r="I21" s="48"/>
      <c r="J21" s="49"/>
      <c r="K21" s="50"/>
      <c r="L21" s="50"/>
      <c r="M21" s="50"/>
      <c r="N21" s="50"/>
      <c r="O21" s="51"/>
      <c r="P21" s="52">
        <f t="shared" si="1"/>
        <v>0</v>
      </c>
      <c r="Q21" s="53"/>
      <c r="R21" s="53"/>
      <c r="S21" s="53"/>
      <c r="T21" s="54">
        <f t="shared" si="2"/>
        <v>0</v>
      </c>
      <c r="U21" s="55">
        <f t="shared" si="3"/>
        <v>0</v>
      </c>
      <c r="V21" s="56">
        <f t="shared" si="4"/>
        <v>0</v>
      </c>
      <c r="W21" s="8"/>
      <c r="X21" s="8"/>
    </row>
    <row r="22" spans="1:24" ht="14.25">
      <c r="A22" s="43">
        <v>7</v>
      </c>
      <c r="B22" s="44"/>
      <c r="C22" s="44"/>
      <c r="D22" s="44"/>
      <c r="E22" s="45"/>
      <c r="F22" s="45"/>
      <c r="G22" s="46">
        <f t="shared" si="0"/>
        <v>0</v>
      </c>
      <c r="H22" s="47"/>
      <c r="I22" s="48"/>
      <c r="J22" s="49"/>
      <c r="K22" s="50"/>
      <c r="L22" s="50"/>
      <c r="M22" s="50"/>
      <c r="N22" s="50"/>
      <c r="O22" s="51"/>
      <c r="P22" s="52">
        <f t="shared" si="1"/>
        <v>0</v>
      </c>
      <c r="Q22" s="53"/>
      <c r="R22" s="53"/>
      <c r="S22" s="53"/>
      <c r="T22" s="54">
        <f t="shared" si="2"/>
        <v>0</v>
      </c>
      <c r="U22" s="55">
        <f t="shared" si="3"/>
        <v>0</v>
      </c>
      <c r="V22" s="56">
        <f t="shared" si="4"/>
        <v>0</v>
      </c>
      <c r="W22" s="8"/>
      <c r="X22" s="8"/>
    </row>
    <row r="23" spans="1:24" ht="14.25">
      <c r="A23" s="43">
        <v>8</v>
      </c>
      <c r="B23" s="44"/>
      <c r="C23" s="44"/>
      <c r="D23" s="44"/>
      <c r="E23" s="45"/>
      <c r="F23" s="45"/>
      <c r="G23" s="46">
        <f t="shared" si="0"/>
        <v>0</v>
      </c>
      <c r="H23" s="47"/>
      <c r="I23" s="48"/>
      <c r="J23" s="49"/>
      <c r="K23" s="50"/>
      <c r="L23" s="50"/>
      <c r="M23" s="50"/>
      <c r="N23" s="50"/>
      <c r="O23" s="51"/>
      <c r="P23" s="52">
        <f t="shared" si="1"/>
        <v>0</v>
      </c>
      <c r="Q23" s="53"/>
      <c r="R23" s="53"/>
      <c r="S23" s="53"/>
      <c r="T23" s="54">
        <f t="shared" si="2"/>
        <v>0</v>
      </c>
      <c r="U23" s="55">
        <f t="shared" si="3"/>
        <v>0</v>
      </c>
      <c r="V23" s="56">
        <f t="shared" si="4"/>
        <v>0</v>
      </c>
      <c r="W23" s="8"/>
      <c r="X23" s="8"/>
    </row>
    <row r="24" spans="1:24" ht="14.25">
      <c r="A24" s="43">
        <v>9</v>
      </c>
      <c r="B24" s="44"/>
      <c r="C24" s="44"/>
      <c r="D24" s="44"/>
      <c r="E24" s="45"/>
      <c r="F24" s="45"/>
      <c r="G24" s="46">
        <f t="shared" si="0"/>
        <v>0</v>
      </c>
      <c r="H24" s="47"/>
      <c r="I24" s="48"/>
      <c r="J24" s="49"/>
      <c r="K24" s="50"/>
      <c r="L24" s="50"/>
      <c r="M24" s="50"/>
      <c r="N24" s="50"/>
      <c r="O24" s="51"/>
      <c r="P24" s="52">
        <f t="shared" si="1"/>
        <v>0</v>
      </c>
      <c r="Q24" s="53"/>
      <c r="R24" s="53"/>
      <c r="S24" s="53"/>
      <c r="T24" s="54">
        <f t="shared" si="2"/>
        <v>0</v>
      </c>
      <c r="U24" s="55">
        <f t="shared" si="3"/>
        <v>0</v>
      </c>
      <c r="V24" s="56">
        <f t="shared" si="4"/>
        <v>0</v>
      </c>
      <c r="W24" s="8"/>
      <c r="X24" s="8"/>
    </row>
    <row r="25" spans="1:24" ht="15">
      <c r="A25" s="43">
        <v>10</v>
      </c>
      <c r="B25" s="44"/>
      <c r="C25" s="44"/>
      <c r="D25" s="44"/>
      <c r="E25" s="45"/>
      <c r="F25" s="45"/>
      <c r="G25" s="46">
        <f t="shared" si="0"/>
        <v>0</v>
      </c>
      <c r="H25" s="47"/>
      <c r="I25" s="48"/>
      <c r="J25" s="49"/>
      <c r="K25" s="50"/>
      <c r="L25" s="50"/>
      <c r="M25" s="50"/>
      <c r="N25" s="50"/>
      <c r="O25" s="51"/>
      <c r="P25" s="52">
        <f t="shared" si="1"/>
        <v>0</v>
      </c>
      <c r="Q25" s="76"/>
      <c r="R25" s="53"/>
      <c r="S25" s="53"/>
      <c r="T25" s="54">
        <f t="shared" si="2"/>
        <v>0</v>
      </c>
      <c r="U25" s="55">
        <f t="shared" si="3"/>
        <v>0</v>
      </c>
      <c r="V25" s="56">
        <f t="shared" si="4"/>
        <v>0</v>
      </c>
      <c r="W25" s="8"/>
      <c r="X25" s="8"/>
    </row>
    <row r="26" spans="1:24" s="42" customFormat="1" ht="12.75" customHeight="1">
      <c r="A26" s="27">
        <v>11</v>
      </c>
      <c r="B26" s="29" t="s">
        <v>38</v>
      </c>
      <c r="C26" s="29" t="s">
        <v>39</v>
      </c>
      <c r="D26" s="29" t="s">
        <v>40</v>
      </c>
      <c r="E26" s="30">
        <f>M15</f>
        <v>43162</v>
      </c>
      <c r="F26" s="30">
        <f>N15</f>
        <v>43163</v>
      </c>
      <c r="G26" s="31">
        <f t="shared" si="0"/>
        <v>1</v>
      </c>
      <c r="H26" s="96" t="s">
        <v>41</v>
      </c>
      <c r="I26" s="59">
        <f>N7</f>
        <v>95</v>
      </c>
      <c r="J26" s="60">
        <f>G26*I26</f>
        <v>95</v>
      </c>
      <c r="K26" s="35"/>
      <c r="L26" s="35"/>
      <c r="M26" s="35">
        <v>1</v>
      </c>
      <c r="N26" s="35"/>
      <c r="O26" s="36">
        <f>SUM(K26:N26)</f>
        <v>1</v>
      </c>
      <c r="P26" s="37">
        <f t="shared" si="1"/>
        <v>18</v>
      </c>
      <c r="Q26" s="77"/>
      <c r="R26" s="35"/>
      <c r="S26" s="35">
        <v>1</v>
      </c>
      <c r="T26" s="38">
        <f t="shared" si="2"/>
        <v>1</v>
      </c>
      <c r="U26" s="39">
        <f t="shared" si="3"/>
        <v>12</v>
      </c>
      <c r="V26" s="40">
        <f t="shared" si="4"/>
        <v>125</v>
      </c>
      <c r="W26" s="41"/>
      <c r="X26" s="41"/>
    </row>
    <row r="27" spans="1:24" s="42" customFormat="1" ht="15">
      <c r="A27" s="27">
        <v>12</v>
      </c>
      <c r="B27" s="29" t="s">
        <v>42</v>
      </c>
      <c r="C27" s="29" t="s">
        <v>43</v>
      </c>
      <c r="D27" s="29" t="s">
        <v>40</v>
      </c>
      <c r="E27" s="30">
        <f>M15</f>
        <v>43162</v>
      </c>
      <c r="F27" s="30">
        <f>N15</f>
        <v>43163</v>
      </c>
      <c r="G27" s="31">
        <f t="shared" si="0"/>
        <v>1</v>
      </c>
      <c r="H27" s="96"/>
      <c r="I27" s="59">
        <f>N7</f>
        <v>95</v>
      </c>
      <c r="J27" s="60">
        <f>G27*I27</f>
        <v>95</v>
      </c>
      <c r="K27" s="35"/>
      <c r="L27" s="35"/>
      <c r="M27" s="35">
        <v>1</v>
      </c>
      <c r="N27" s="35"/>
      <c r="O27" s="36">
        <f>SUM(K27:N27)</f>
        <v>1</v>
      </c>
      <c r="P27" s="37">
        <f t="shared" si="1"/>
        <v>18</v>
      </c>
      <c r="Q27" s="77"/>
      <c r="R27" s="35"/>
      <c r="S27" s="35">
        <v>1</v>
      </c>
      <c r="T27" s="38">
        <f t="shared" si="2"/>
        <v>1</v>
      </c>
      <c r="U27" s="39">
        <f t="shared" si="3"/>
        <v>12</v>
      </c>
      <c r="V27" s="40">
        <f t="shared" si="4"/>
        <v>125</v>
      </c>
      <c r="W27" s="41"/>
      <c r="X27" s="41"/>
    </row>
    <row r="28" spans="1:24" ht="15">
      <c r="A28" s="43">
        <v>13</v>
      </c>
      <c r="B28" s="44"/>
      <c r="C28" s="44"/>
      <c r="D28" s="44"/>
      <c r="E28" s="45"/>
      <c r="F28" s="45"/>
      <c r="G28" s="46">
        <f t="shared" si="0"/>
        <v>0</v>
      </c>
      <c r="H28" s="61"/>
      <c r="I28" s="62"/>
      <c r="J28" s="63"/>
      <c r="K28" s="50"/>
      <c r="L28" s="50"/>
      <c r="M28" s="50"/>
      <c r="N28" s="50"/>
      <c r="O28" s="51"/>
      <c r="P28" s="52">
        <f t="shared" si="1"/>
        <v>0</v>
      </c>
      <c r="Q28" s="76"/>
      <c r="R28" s="53"/>
      <c r="S28" s="53"/>
      <c r="T28" s="54">
        <f t="shared" si="2"/>
        <v>0</v>
      </c>
      <c r="U28" s="55">
        <f t="shared" si="3"/>
        <v>0</v>
      </c>
      <c r="V28" s="56">
        <f t="shared" si="4"/>
        <v>0</v>
      </c>
      <c r="W28" s="8"/>
      <c r="X28" s="8"/>
    </row>
    <row r="29" spans="1:24" ht="14.25">
      <c r="A29" s="43">
        <v>14</v>
      </c>
      <c r="B29" s="44"/>
      <c r="C29" s="44"/>
      <c r="D29" s="44"/>
      <c r="E29" s="45"/>
      <c r="F29" s="45"/>
      <c r="G29" s="46"/>
      <c r="H29" s="61"/>
      <c r="I29" s="62"/>
      <c r="J29" s="63"/>
      <c r="K29" s="50"/>
      <c r="L29" s="50"/>
      <c r="M29" s="50"/>
      <c r="N29" s="50"/>
      <c r="O29" s="51"/>
      <c r="P29" s="52">
        <f t="shared" si="1"/>
        <v>0</v>
      </c>
      <c r="Q29" s="53"/>
      <c r="R29" s="53"/>
      <c r="S29" s="53"/>
      <c r="T29" s="54">
        <f t="shared" si="2"/>
        <v>0</v>
      </c>
      <c r="U29" s="55">
        <f t="shared" si="3"/>
        <v>0</v>
      </c>
      <c r="V29" s="56">
        <f t="shared" si="4"/>
        <v>0</v>
      </c>
      <c r="W29" s="8"/>
      <c r="X29" s="8"/>
    </row>
    <row r="30" spans="1:24" ht="14.25">
      <c r="A30" s="43">
        <v>15</v>
      </c>
      <c r="B30" s="44"/>
      <c r="C30" s="44"/>
      <c r="D30" s="44"/>
      <c r="E30" s="45"/>
      <c r="F30" s="45"/>
      <c r="G30" s="46"/>
      <c r="H30" s="61"/>
      <c r="I30" s="62"/>
      <c r="J30" s="63"/>
      <c r="K30" s="50"/>
      <c r="L30" s="50"/>
      <c r="M30" s="50"/>
      <c r="N30" s="50"/>
      <c r="O30" s="51"/>
      <c r="P30" s="52">
        <f t="shared" si="1"/>
        <v>0</v>
      </c>
      <c r="Q30" s="53"/>
      <c r="R30" s="53"/>
      <c r="S30" s="53"/>
      <c r="T30" s="54">
        <f t="shared" si="2"/>
        <v>0</v>
      </c>
      <c r="U30" s="55">
        <f t="shared" si="3"/>
        <v>0</v>
      </c>
      <c r="V30" s="56">
        <f t="shared" si="4"/>
        <v>0</v>
      </c>
      <c r="W30" s="8"/>
      <c r="X30" s="8"/>
    </row>
    <row r="31" spans="1:24" ht="14.25">
      <c r="A31" s="43">
        <v>16</v>
      </c>
      <c r="B31" s="44"/>
      <c r="C31" s="44"/>
      <c r="D31" s="44"/>
      <c r="E31" s="45"/>
      <c r="F31" s="45"/>
      <c r="G31" s="46"/>
      <c r="H31" s="61"/>
      <c r="I31" s="62"/>
      <c r="J31" s="63"/>
      <c r="K31" s="50"/>
      <c r="L31" s="50"/>
      <c r="M31" s="50"/>
      <c r="N31" s="50"/>
      <c r="O31" s="51"/>
      <c r="P31" s="52">
        <f t="shared" si="1"/>
        <v>0</v>
      </c>
      <c r="Q31" s="53"/>
      <c r="R31" s="53"/>
      <c r="S31" s="53"/>
      <c r="T31" s="54">
        <f t="shared" si="2"/>
        <v>0</v>
      </c>
      <c r="U31" s="55">
        <f t="shared" si="3"/>
        <v>0</v>
      </c>
      <c r="V31" s="56">
        <f t="shared" si="4"/>
        <v>0</v>
      </c>
      <c r="W31" s="8"/>
      <c r="X31" s="8"/>
    </row>
    <row r="32" spans="1:24" ht="14.25">
      <c r="A32" s="64"/>
      <c r="B32" s="64"/>
      <c r="C32" s="64"/>
      <c r="D32" s="64"/>
      <c r="E32" s="64"/>
      <c r="F32" s="64"/>
      <c r="G32" s="64"/>
      <c r="H32" s="15"/>
      <c r="I32" s="64"/>
      <c r="J32" s="65">
        <f>SUM(J17:J31)</f>
        <v>190</v>
      </c>
      <c r="K32" s="66">
        <f aca="true" t="shared" si="5" ref="K32:P32">SUM(K16:K31)</f>
        <v>0</v>
      </c>
      <c r="L32" s="66">
        <f t="shared" si="5"/>
        <v>1</v>
      </c>
      <c r="M32" s="66">
        <f t="shared" si="5"/>
        <v>3</v>
      </c>
      <c r="N32" s="66">
        <f t="shared" si="5"/>
        <v>1</v>
      </c>
      <c r="O32" s="67">
        <f t="shared" si="5"/>
        <v>5</v>
      </c>
      <c r="P32" s="68">
        <f t="shared" si="5"/>
        <v>90</v>
      </c>
      <c r="Q32" s="66">
        <f>SUM(Q17:Q31)</f>
        <v>0</v>
      </c>
      <c r="R32" s="66">
        <f>SUM(R17:R31)</f>
        <v>0</v>
      </c>
      <c r="S32" s="66">
        <f>SUM(S17:S31)</f>
        <v>2</v>
      </c>
      <c r="T32" s="67">
        <f>SUM(T16:T31)</f>
        <v>4</v>
      </c>
      <c r="U32" s="65">
        <f>SUM(U16:U31)</f>
        <v>48</v>
      </c>
      <c r="V32" s="69">
        <f>SUM(V17:V31)</f>
        <v>250</v>
      </c>
      <c r="W32" s="8"/>
      <c r="X32" s="8"/>
    </row>
    <row r="33" spans="1:24" ht="14.25">
      <c r="A33" s="8"/>
      <c r="B33" s="8"/>
      <c r="C33" s="8"/>
      <c r="D33" s="8"/>
      <c r="E33" s="8"/>
      <c r="F33" s="8"/>
      <c r="G33" s="8"/>
      <c r="H33" s="7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 ht="14.25">
      <c r="A34" s="8"/>
      <c r="B34" s="8"/>
      <c r="C34" s="8"/>
      <c r="D34" s="8"/>
      <c r="E34" s="8"/>
      <c r="F34" s="8"/>
      <c r="G34" s="8"/>
      <c r="H34" s="7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24" ht="14.25">
      <c r="A35" s="8"/>
      <c r="B35" s="8"/>
      <c r="C35" s="8"/>
      <c r="D35" s="8"/>
      <c r="E35" s="8"/>
      <c r="F35" s="8"/>
      <c r="G35" s="8"/>
      <c r="H35" s="7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1:24" ht="14.25">
      <c r="A36" s="8"/>
      <c r="B36" s="8"/>
      <c r="C36" s="8"/>
      <c r="D36" s="8"/>
      <c r="E36" s="8"/>
      <c r="F36" s="8"/>
      <c r="G36" s="8"/>
      <c r="H36" s="7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1:24" ht="32.25" customHeight="1">
      <c r="A37" s="8"/>
      <c r="B37" s="8"/>
      <c r="C37" s="8"/>
      <c r="D37" s="8"/>
      <c r="E37" s="8"/>
      <c r="F37" s="8"/>
      <c r="G37" s="8"/>
      <c r="H37" s="7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24" ht="15.75" customHeight="1">
      <c r="A38" s="8"/>
      <c r="B38" s="8"/>
      <c r="C38" s="8"/>
      <c r="D38" s="8"/>
      <c r="E38" s="8"/>
      <c r="F38" s="8"/>
      <c r="G38" s="8"/>
      <c r="H38" s="7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1:24" ht="14.25">
      <c r="A39" s="8"/>
      <c r="B39" s="8"/>
      <c r="C39" s="8"/>
      <c r="D39" s="8"/>
      <c r="E39" s="8"/>
      <c r="F39" s="8"/>
      <c r="G39" s="8"/>
      <c r="H39" s="7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:24" ht="14.25">
      <c r="A40" s="8"/>
      <c r="B40" s="8"/>
      <c r="C40" s="8"/>
      <c r="D40" s="8"/>
      <c r="E40" s="8"/>
      <c r="F40" s="8"/>
      <c r="G40" s="8"/>
      <c r="H40" s="7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1:24" ht="14.25">
      <c r="A41" s="8"/>
      <c r="B41" s="8"/>
      <c r="C41" s="8"/>
      <c r="D41" s="8"/>
      <c r="E41" s="8"/>
      <c r="F41" s="8"/>
      <c r="G41" s="8"/>
      <c r="H41" s="7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4" ht="14.25">
      <c r="A42" s="8"/>
      <c r="B42" s="8"/>
      <c r="C42" s="8"/>
      <c r="D42" s="8"/>
      <c r="E42" s="8"/>
      <c r="F42" s="8"/>
      <c r="G42" s="8"/>
      <c r="H42" s="7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1:24" ht="14.25">
      <c r="A43" s="8"/>
      <c r="B43" s="8"/>
      <c r="C43" s="8"/>
      <c r="D43" s="8"/>
      <c r="E43" s="8"/>
      <c r="F43" s="8"/>
      <c r="G43" s="8"/>
      <c r="H43" s="7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1:24" ht="14.25">
      <c r="A44" s="8"/>
      <c r="B44" s="8"/>
      <c r="C44" s="8"/>
      <c r="D44" s="8"/>
      <c r="E44" s="8"/>
      <c r="F44" s="8"/>
      <c r="G44" s="8"/>
      <c r="H44" s="7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24" ht="14.25">
      <c r="A45" s="8"/>
      <c r="B45" s="8"/>
      <c r="C45" s="8"/>
      <c r="D45" s="8"/>
      <c r="E45" s="8"/>
      <c r="F45" s="8"/>
      <c r="G45" s="8"/>
      <c r="H45" s="7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4" ht="14.25">
      <c r="A46" s="8"/>
      <c r="B46" s="8"/>
      <c r="C46" s="8"/>
      <c r="D46" s="8"/>
      <c r="E46" s="8"/>
      <c r="F46" s="8"/>
      <c r="G46" s="8"/>
      <c r="H46" s="7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4" ht="14.25">
      <c r="A47" s="8"/>
      <c r="B47" s="8"/>
      <c r="C47" s="8"/>
      <c r="D47" s="8"/>
      <c r="E47" s="8"/>
      <c r="F47" s="8"/>
      <c r="G47" s="8"/>
      <c r="H47" s="7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4" ht="14.25">
      <c r="A48" s="8"/>
      <c r="B48" s="8"/>
      <c r="C48" s="8"/>
      <c r="D48" s="8"/>
      <c r="E48" s="8"/>
      <c r="F48" s="8"/>
      <c r="G48" s="8"/>
      <c r="H48" s="7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1:24" ht="14.25">
      <c r="A49" s="8"/>
      <c r="B49" s="8"/>
      <c r="C49" s="8"/>
      <c r="D49" s="8"/>
      <c r="E49" s="8"/>
      <c r="F49" s="8"/>
      <c r="G49" s="8"/>
      <c r="H49" s="7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1:24" ht="14.25">
      <c r="A50" s="8"/>
      <c r="B50" s="8"/>
      <c r="C50" s="8"/>
      <c r="D50" s="8"/>
      <c r="E50" s="8"/>
      <c r="F50" s="8"/>
      <c r="G50" s="8"/>
      <c r="H50" s="7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1:24" ht="14.25">
      <c r="A51" s="8"/>
      <c r="B51" s="8"/>
      <c r="C51" s="8"/>
      <c r="D51" s="8"/>
      <c r="E51" s="8"/>
      <c r="F51" s="8"/>
      <c r="G51" s="8"/>
      <c r="H51" s="7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</sheetData>
  <sheetProtection selectLockedCells="1" selectUnlockedCells="1"/>
  <mergeCells count="38">
    <mergeCell ref="L5:M5"/>
    <mergeCell ref="N5:O5"/>
    <mergeCell ref="P5:Q5"/>
    <mergeCell ref="R5:S5"/>
    <mergeCell ref="L6:M6"/>
    <mergeCell ref="N6:O6"/>
    <mergeCell ref="P6:Q7"/>
    <mergeCell ref="R6:S7"/>
    <mergeCell ref="G14:G15"/>
    <mergeCell ref="B7:F7"/>
    <mergeCell ref="G7:J7"/>
    <mergeCell ref="L7:M7"/>
    <mergeCell ref="N7:O7"/>
    <mergeCell ref="B9:B10"/>
    <mergeCell ref="C9:E10"/>
    <mergeCell ref="F9:G10"/>
    <mergeCell ref="H9:J10"/>
    <mergeCell ref="L9:O10"/>
    <mergeCell ref="P14:P15"/>
    <mergeCell ref="Q9:T10"/>
    <mergeCell ref="F11:G12"/>
    <mergeCell ref="H11:J12"/>
    <mergeCell ref="A14:A15"/>
    <mergeCell ref="B14:B15"/>
    <mergeCell ref="C14:C15"/>
    <mergeCell ref="D14:D15"/>
    <mergeCell ref="E14:E15"/>
    <mergeCell ref="F14:F15"/>
    <mergeCell ref="Q14:S14"/>
    <mergeCell ref="T14:T15"/>
    <mergeCell ref="U14:U15"/>
    <mergeCell ref="V14:V15"/>
    <mergeCell ref="H26:H27"/>
    <mergeCell ref="H14:H15"/>
    <mergeCell ref="I14:I15"/>
    <mergeCell ref="J14:J15"/>
    <mergeCell ref="K14:N14"/>
    <mergeCell ref="O14:O1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9"/>
  <sheetViews>
    <sheetView zoomScalePageLayoutView="0" workbookViewId="0" topLeftCell="A1">
      <selection activeCell="M7" sqref="M7"/>
    </sheetView>
  </sheetViews>
  <sheetFormatPr defaultColWidth="9.00390625" defaultRowHeight="15"/>
  <cols>
    <col min="1" max="1" width="12.57421875" style="1" customWidth="1"/>
    <col min="2" max="2" width="15.57421875" style="1" customWidth="1"/>
    <col min="3" max="3" width="14.57421875" style="1" customWidth="1"/>
    <col min="4" max="4" width="9.00390625" style="1" customWidth="1"/>
    <col min="5" max="5" width="12.00390625" style="1" customWidth="1"/>
    <col min="6" max="6" width="11.7109375" style="1" customWidth="1"/>
    <col min="7" max="7" width="9.7109375" style="1" customWidth="1"/>
    <col min="8" max="8" width="15.00390625" style="1" customWidth="1"/>
    <col min="9" max="9" width="13.57421875" style="1" customWidth="1"/>
    <col min="10" max="10" width="10.140625" style="1" customWidth="1"/>
    <col min="11" max="11" width="19.421875" style="1" customWidth="1"/>
    <col min="12" max="12" width="14.8515625" style="1" customWidth="1"/>
    <col min="13" max="16384" width="9.00390625" style="1" customWidth="1"/>
  </cols>
  <sheetData>
    <row r="2" spans="3:7" ht="36.75">
      <c r="C2" s="5"/>
      <c r="D2" s="5"/>
      <c r="E2" s="6" t="s">
        <v>45</v>
      </c>
      <c r="F2" s="5"/>
      <c r="G2" s="5"/>
    </row>
    <row r="3" spans="3:7" ht="15">
      <c r="C3" s="5"/>
      <c r="D3" s="5"/>
      <c r="E3" s="6" t="s">
        <v>3</v>
      </c>
      <c r="F3" s="5"/>
      <c r="G3" s="5"/>
    </row>
    <row r="4" spans="3:7" ht="15">
      <c r="C4" s="5"/>
      <c r="D4" s="5"/>
      <c r="E4" s="6"/>
      <c r="F4" s="5"/>
      <c r="G4" s="5"/>
    </row>
    <row r="5" spans="1:7" ht="14.25">
      <c r="A5" s="72"/>
      <c r="B5" s="72"/>
      <c r="C5" s="72"/>
      <c r="D5" s="72"/>
      <c r="E5" s="72"/>
      <c r="F5" s="72"/>
      <c r="G5" s="72"/>
    </row>
    <row r="6" spans="1:7" ht="14.25">
      <c r="A6" s="72"/>
      <c r="B6" s="72"/>
      <c r="C6" s="72"/>
      <c r="D6" s="72"/>
      <c r="E6" s="72"/>
      <c r="F6" s="72"/>
      <c r="G6" s="72"/>
    </row>
    <row r="7" spans="1:10" ht="15" customHeight="1">
      <c r="A7" s="73"/>
      <c r="B7" s="111" t="s">
        <v>49</v>
      </c>
      <c r="C7" s="111"/>
      <c r="D7" s="111"/>
      <c r="E7" s="111"/>
      <c r="F7" s="111"/>
      <c r="G7" s="112" t="s">
        <v>11</v>
      </c>
      <c r="H7" s="112"/>
      <c r="I7" s="112"/>
      <c r="J7" s="112"/>
    </row>
    <row r="8" spans="2:10" ht="14.25">
      <c r="B8" s="4"/>
      <c r="C8" s="4"/>
      <c r="D8" s="10"/>
      <c r="E8" s="11"/>
      <c r="F8" s="11"/>
      <c r="G8" s="11"/>
      <c r="H8" s="11"/>
      <c r="I8" s="11"/>
      <c r="J8" s="11"/>
    </row>
    <row r="9" spans="2:10" ht="12.75" customHeight="1">
      <c r="B9" s="106" t="s">
        <v>14</v>
      </c>
      <c r="C9" s="106"/>
      <c r="D9" s="106"/>
      <c r="E9" s="106"/>
      <c r="F9" s="100" t="s">
        <v>15</v>
      </c>
      <c r="G9" s="100"/>
      <c r="H9" s="101"/>
      <c r="I9" s="101"/>
      <c r="J9" s="101"/>
    </row>
    <row r="10" spans="2:10" ht="14.25">
      <c r="B10" s="106"/>
      <c r="C10" s="106"/>
      <c r="D10" s="106"/>
      <c r="E10" s="106"/>
      <c r="F10" s="100"/>
      <c r="G10" s="100"/>
      <c r="H10" s="101"/>
      <c r="I10" s="101"/>
      <c r="J10" s="101"/>
    </row>
    <row r="11" spans="2:10" ht="14.25">
      <c r="B11" s="4"/>
      <c r="C11" s="4"/>
      <c r="D11" s="14"/>
      <c r="E11" s="14"/>
      <c r="F11" s="100" t="s">
        <v>16</v>
      </c>
      <c r="G11" s="100"/>
      <c r="H11" s="101"/>
      <c r="I11" s="101"/>
      <c r="J11" s="101"/>
    </row>
    <row r="12" spans="1:10" ht="14.25">
      <c r="A12" s="22"/>
      <c r="B12" s="17"/>
      <c r="C12" s="18"/>
      <c r="D12" s="19"/>
      <c r="E12" s="20"/>
      <c r="F12" s="100"/>
      <c r="G12" s="100"/>
      <c r="H12" s="101"/>
      <c r="I12" s="101"/>
      <c r="J12" s="101"/>
    </row>
    <row r="13" ht="14.25">
      <c r="D13" s="78"/>
    </row>
    <row r="14" spans="1:11" ht="18.75" customHeight="1">
      <c r="A14" s="115" t="s">
        <v>50</v>
      </c>
      <c r="B14" s="115"/>
      <c r="C14" s="115"/>
      <c r="D14" s="115"/>
      <c r="E14" s="115"/>
      <c r="F14" s="115"/>
      <c r="G14" s="115"/>
      <c r="H14" s="115"/>
      <c r="I14" s="115"/>
      <c r="J14" s="115"/>
      <c r="K14" s="79"/>
    </row>
    <row r="15" spans="1:11" ht="18.75" customHeight="1">
      <c r="A15" s="80"/>
      <c r="B15" s="79"/>
      <c r="C15" s="79"/>
      <c r="D15" s="79"/>
      <c r="E15" s="79"/>
      <c r="F15" s="79"/>
      <c r="G15" s="79"/>
      <c r="H15" s="79"/>
      <c r="I15" s="79"/>
      <c r="J15" s="79"/>
      <c r="K15" s="79"/>
    </row>
    <row r="16" spans="1:9" ht="37.5" customHeight="1">
      <c r="A16" s="81" t="s">
        <v>51</v>
      </c>
      <c r="B16" s="82" t="s">
        <v>52</v>
      </c>
      <c r="C16" s="82" t="s">
        <v>53</v>
      </c>
      <c r="D16" s="82" t="s">
        <v>54</v>
      </c>
      <c r="E16" s="82" t="s">
        <v>55</v>
      </c>
      <c r="F16" s="82" t="s">
        <v>56</v>
      </c>
      <c r="G16" s="82" t="s">
        <v>57</v>
      </c>
      <c r="H16" s="82" t="s">
        <v>54</v>
      </c>
      <c r="I16" s="82" t="s">
        <v>55</v>
      </c>
    </row>
    <row r="17" spans="1:9" ht="15" customHeight="1">
      <c r="A17" s="83"/>
      <c r="B17" s="84"/>
      <c r="C17" s="85"/>
      <c r="D17" s="85"/>
      <c r="E17" s="83"/>
      <c r="F17" s="84"/>
      <c r="G17" s="85"/>
      <c r="H17" s="84"/>
      <c r="I17" s="84"/>
    </row>
    <row r="18" spans="1:9" ht="15">
      <c r="A18" s="83"/>
      <c r="B18" s="84"/>
      <c r="C18" s="86"/>
      <c r="D18" s="86"/>
      <c r="E18" s="83"/>
      <c r="F18" s="83"/>
      <c r="G18" s="83"/>
      <c r="H18" s="83"/>
      <c r="I18" s="83"/>
    </row>
    <row r="19" spans="1:9" ht="15.75" customHeight="1">
      <c r="A19" s="83"/>
      <c r="B19" s="84"/>
      <c r="C19" s="86"/>
      <c r="D19" s="84"/>
      <c r="E19" s="83"/>
      <c r="F19" s="84"/>
      <c r="G19" s="86"/>
      <c r="H19" s="84"/>
      <c r="I19" s="84"/>
    </row>
    <row r="20" spans="1:9" ht="14.25">
      <c r="A20" s="83"/>
      <c r="B20" s="84"/>
      <c r="C20" s="84"/>
      <c r="D20" s="84"/>
      <c r="E20" s="83"/>
      <c r="F20" s="84"/>
      <c r="G20" s="84"/>
      <c r="H20" s="84"/>
      <c r="I20" s="84"/>
    </row>
    <row r="21" spans="1:9" ht="15" customHeight="1">
      <c r="A21" s="83"/>
      <c r="B21" s="84"/>
      <c r="C21" s="84"/>
      <c r="D21" s="84"/>
      <c r="E21" s="83"/>
      <c r="F21" s="84"/>
      <c r="G21" s="84"/>
      <c r="H21" s="84"/>
      <c r="I21" s="84"/>
    </row>
    <row r="22" spans="1:9" ht="15" customHeight="1">
      <c r="A22" s="83"/>
      <c r="B22" s="84"/>
      <c r="C22" s="84"/>
      <c r="D22" s="84"/>
      <c r="E22" s="83"/>
      <c r="F22" s="84"/>
      <c r="G22" s="84"/>
      <c r="H22" s="84"/>
      <c r="I22" s="84"/>
    </row>
    <row r="26" spans="1:8" ht="25.5" customHeight="1">
      <c r="A26" s="116"/>
      <c r="B26" s="116"/>
      <c r="C26" s="116"/>
      <c r="D26" s="116"/>
      <c r="E26" s="116"/>
      <c r="F26" s="116"/>
      <c r="G26" s="116"/>
      <c r="H26" s="116"/>
    </row>
    <row r="27" spans="1:8" ht="128.25" customHeight="1">
      <c r="A27" s="87"/>
      <c r="B27" s="87"/>
      <c r="C27" s="87"/>
      <c r="D27" s="87"/>
      <c r="E27" s="79"/>
      <c r="F27" s="88"/>
      <c r="G27" s="79"/>
      <c r="H27" s="89"/>
    </row>
    <row r="28" spans="1:5" ht="14.25">
      <c r="A28" s="90"/>
      <c r="B28" s="91"/>
      <c r="C28" s="91"/>
      <c r="D28" s="91"/>
      <c r="E28" s="92"/>
    </row>
    <row r="29" spans="1:5" ht="15.75" customHeight="1">
      <c r="A29" s="117"/>
      <c r="B29" s="117"/>
      <c r="C29" s="117"/>
      <c r="D29" s="117"/>
      <c r="E29" s="93"/>
    </row>
  </sheetData>
  <sheetProtection selectLockedCells="1" selectUnlockedCells="1"/>
  <mergeCells count="11">
    <mergeCell ref="H9:J10"/>
    <mergeCell ref="F11:G12"/>
    <mergeCell ref="H11:J12"/>
    <mergeCell ref="A14:J14"/>
    <mergeCell ref="A26:H26"/>
    <mergeCell ref="A29:D29"/>
    <mergeCell ref="B7:F7"/>
    <mergeCell ref="G7:J7"/>
    <mergeCell ref="B9:B10"/>
    <mergeCell ref="C9:E10"/>
    <mergeCell ref="F9:G10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Hoesl</dc:creator>
  <cp:keywords/>
  <dc:description/>
  <cp:lastModifiedBy>Hoesl</cp:lastModifiedBy>
  <dcterms:created xsi:type="dcterms:W3CDTF">2018-01-08T12:43:38Z</dcterms:created>
  <dcterms:modified xsi:type="dcterms:W3CDTF">2018-01-09T08:26:00Z</dcterms:modified>
  <cp:category/>
  <cp:version/>
  <cp:contentType/>
  <cp:contentStatus/>
</cp:coreProperties>
</file>